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usbanken365.sharepoint.com/sites/Kommunikasjon-Kontoret/Shared Documents/General/06. Kunnskap/Rapporter/Bostøtten i 2025/"/>
    </mc:Choice>
  </mc:AlternateContent>
  <xr:revisionPtr revIDLastSave="0" documentId="8_{8E6CB65A-3D54-4C06-A5E0-C805E221C211}" xr6:coauthVersionLast="47" xr6:coauthVersionMax="47" xr10:uidLastSave="{00000000-0000-0000-0000-000000000000}"/>
  <bookViews>
    <workbookView xWindow="-96" yWindow="120" windowWidth="23136" windowHeight="12120" xr2:uid="{0F830F11-9954-4024-9146-185F661112AE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33" i="1"/>
  <c r="D25" i="1"/>
  <c r="D20" i="1"/>
  <c r="D15" i="1"/>
  <c r="D9" i="1"/>
  <c r="C33" i="1"/>
  <c r="C25" i="1"/>
  <c r="C20" i="1"/>
  <c r="C15" i="1"/>
  <c r="C9" i="1"/>
  <c r="B33" i="1"/>
  <c r="B25" i="1"/>
  <c r="B20" i="1"/>
  <c r="B15" i="1"/>
  <c r="B9" i="1"/>
  <c r="N32" i="1"/>
  <c r="I32" i="1"/>
  <c r="D32" i="1"/>
  <c r="N31" i="1"/>
  <c r="I31" i="1"/>
  <c r="D31" i="1"/>
  <c r="N28" i="1"/>
  <c r="I28" i="1"/>
  <c r="D28" i="1"/>
  <c r="N24" i="1"/>
  <c r="I24" i="1"/>
  <c r="D24" i="1"/>
  <c r="N23" i="1"/>
  <c r="I23" i="1"/>
  <c r="D23" i="1"/>
  <c r="N19" i="1"/>
  <c r="I19" i="1"/>
  <c r="D19" i="1"/>
  <c r="N18" i="1"/>
  <c r="I18" i="1"/>
  <c r="D18" i="1"/>
  <c r="N14" i="1"/>
  <c r="I14" i="1"/>
  <c r="D14" i="1"/>
  <c r="N13" i="1"/>
  <c r="I13" i="1"/>
  <c r="D13" i="1"/>
  <c r="N12" i="1"/>
  <c r="I12" i="1"/>
  <c r="D12" i="1"/>
  <c r="N8" i="1"/>
  <c r="I8" i="1"/>
  <c r="D8" i="1"/>
  <c r="N7" i="1"/>
  <c r="I7" i="1"/>
  <c r="D7" i="1"/>
  <c r="N6" i="1"/>
  <c r="I6" i="1"/>
  <c r="D6" i="1"/>
  <c r="N5" i="1"/>
  <c r="I5" i="1"/>
  <c r="D5" i="1"/>
  <c r="N4" i="1"/>
  <c r="I4" i="1"/>
  <c r="D4" i="1"/>
</calcChain>
</file>

<file path=xl/sharedStrings.xml><?xml version="1.0" encoding="utf-8"?>
<sst xmlns="http://schemas.openxmlformats.org/spreadsheetml/2006/main" count="46" uniqueCount="33">
  <si>
    <t>Oslo</t>
  </si>
  <si>
    <t>Fylke</t>
  </si>
  <si>
    <t>Antall husstander</t>
  </si>
  <si>
    <t>Gjennomsnittlig boutgift</t>
  </si>
  <si>
    <t>Gjennomsnittlig bostøtte</t>
  </si>
  <si>
    <t>Bosøttedekning*</t>
  </si>
  <si>
    <t>2010**</t>
  </si>
  <si>
    <t>2024**</t>
  </si>
  <si>
    <t>Endring i antall</t>
  </si>
  <si>
    <t>Endring i %</t>
  </si>
  <si>
    <t>Endring i beløp</t>
  </si>
  <si>
    <t>Endring i prosent</t>
  </si>
  <si>
    <t>Akershus</t>
  </si>
  <si>
    <t>Buskerud</t>
  </si>
  <si>
    <t>Østfold</t>
  </si>
  <si>
    <t>Innlandet</t>
  </si>
  <si>
    <t>Husbanken øst</t>
  </si>
  <si>
    <t>Husbanken sør</t>
  </si>
  <si>
    <t>Agder</t>
  </si>
  <si>
    <t>Totalt</t>
  </si>
  <si>
    <t>Telemark</t>
  </si>
  <si>
    <t>Vestfold</t>
  </si>
  <si>
    <t>Husbanken vest</t>
  </si>
  <si>
    <t>Vestland</t>
  </si>
  <si>
    <t>Rogaland</t>
  </si>
  <si>
    <t>Husbanken Midt-Norge</t>
  </si>
  <si>
    <t>Trøndelag</t>
  </si>
  <si>
    <t>Møre og Romsdal</t>
  </si>
  <si>
    <t>Husbanken nord, Bodø</t>
  </si>
  <si>
    <t>Nordland</t>
  </si>
  <si>
    <t>Husbanken nord, Hammerfest</t>
  </si>
  <si>
    <t>Troms</t>
  </si>
  <si>
    <t>Finnmark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</si>
</sst>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9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0" fontId="0" fillId="0" borderId="0" xfId="0" applyNumberForma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85093-27A2-4D07-B9AA-51B6CF70E887}">
  <dimension ref="A1:R35"/>
  <sheetViews>
    <sheetView tabSelected="1" topLeftCell="A14" workbookViewId="0">
      <selection activeCell="Q31" sqref="Q31:R32"/>
    </sheetView>
  </sheetViews>
  <sheetFormatPr baseColWidth="10" defaultRowHeight="14.4" x14ac:dyDescent="0.3"/>
  <sheetData>
    <row r="1" spans="1:18" x14ac:dyDescent="0.3">
      <c r="A1" s="3" t="s">
        <v>1</v>
      </c>
      <c r="B1" s="3" t="s">
        <v>2</v>
      </c>
      <c r="C1" s="3"/>
      <c r="D1" s="3"/>
      <c r="E1" s="3"/>
      <c r="F1" s="3"/>
      <c r="G1" s="3" t="s">
        <v>3</v>
      </c>
      <c r="H1" s="3"/>
      <c r="I1" s="3"/>
      <c r="K1" s="3"/>
      <c r="L1" s="3" t="s">
        <v>4</v>
      </c>
      <c r="M1" s="3"/>
      <c r="N1" s="3"/>
      <c r="P1" s="3"/>
      <c r="Q1" s="3" t="s">
        <v>5</v>
      </c>
      <c r="R1" s="3"/>
    </row>
    <row r="2" spans="1:18" ht="28.8" x14ac:dyDescent="0.3">
      <c r="A2" s="4"/>
      <c r="B2" s="4" t="s">
        <v>6</v>
      </c>
      <c r="C2" s="4" t="s">
        <v>7</v>
      </c>
      <c r="D2" s="4" t="s">
        <v>8</v>
      </c>
      <c r="E2" s="4" t="s">
        <v>9</v>
      </c>
      <c r="F2" s="4"/>
      <c r="G2" s="4" t="s">
        <v>6</v>
      </c>
      <c r="H2" s="4" t="s">
        <v>7</v>
      </c>
      <c r="I2" s="4" t="s">
        <v>10</v>
      </c>
      <c r="J2" s="4" t="s">
        <v>11</v>
      </c>
      <c r="K2" s="4"/>
      <c r="L2" s="4" t="s">
        <v>6</v>
      </c>
      <c r="M2" s="4" t="s">
        <v>7</v>
      </c>
      <c r="N2" s="4" t="s">
        <v>10</v>
      </c>
      <c r="O2" s="4" t="s">
        <v>11</v>
      </c>
      <c r="P2" s="4"/>
      <c r="Q2" s="4" t="s">
        <v>6</v>
      </c>
      <c r="R2" s="4" t="s">
        <v>7</v>
      </c>
    </row>
    <row r="3" spans="1:18" ht="28.8" x14ac:dyDescent="0.3">
      <c r="A3" s="4" t="s">
        <v>16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A4" t="s">
        <v>0</v>
      </c>
      <c r="B4" s="1">
        <v>17755</v>
      </c>
      <c r="C4" s="1">
        <v>18210</v>
      </c>
      <c r="D4">
        <f t="shared" ref="D4:D8" si="0">C4-B4</f>
        <v>455</v>
      </c>
      <c r="E4" s="2">
        <v>2.5999999999999999E-2</v>
      </c>
      <c r="G4">
        <v>7408</v>
      </c>
      <c r="H4">
        <v>13391</v>
      </c>
      <c r="I4">
        <f t="shared" ref="I4:I8" si="1">H4-G4</f>
        <v>5983</v>
      </c>
      <c r="J4" s="2">
        <v>0.81</v>
      </c>
      <c r="L4" s="1">
        <v>3076</v>
      </c>
      <c r="M4" s="1">
        <v>4173</v>
      </c>
      <c r="N4">
        <f t="shared" ref="N4:N8" si="2">M4-L4</f>
        <v>1097</v>
      </c>
      <c r="O4" s="2">
        <v>0.36</v>
      </c>
      <c r="Q4" s="2">
        <v>0.42</v>
      </c>
      <c r="R4" s="2">
        <v>0.31</v>
      </c>
    </row>
    <row r="5" spans="1:18" x14ac:dyDescent="0.3">
      <c r="A5" t="s">
        <v>12</v>
      </c>
      <c r="B5" s="1">
        <v>9229</v>
      </c>
      <c r="C5" s="1">
        <v>10145</v>
      </c>
      <c r="D5">
        <f t="shared" si="0"/>
        <v>916</v>
      </c>
      <c r="E5" s="5">
        <v>0.1</v>
      </c>
      <c r="G5">
        <v>6252</v>
      </c>
      <c r="H5">
        <v>12165</v>
      </c>
      <c r="I5">
        <f t="shared" si="1"/>
        <v>5913</v>
      </c>
      <c r="J5" s="2">
        <v>0.95</v>
      </c>
      <c r="L5" s="1">
        <v>2248</v>
      </c>
      <c r="M5" s="1">
        <v>3693</v>
      </c>
      <c r="N5">
        <f t="shared" si="2"/>
        <v>1445</v>
      </c>
      <c r="O5" s="2">
        <v>0.64</v>
      </c>
      <c r="Q5" s="2">
        <v>0.36</v>
      </c>
      <c r="R5" s="2">
        <v>0.3</v>
      </c>
    </row>
    <row r="6" spans="1:18" x14ac:dyDescent="0.3">
      <c r="A6" t="s">
        <v>13</v>
      </c>
      <c r="B6" s="1">
        <v>5852</v>
      </c>
      <c r="C6" s="1">
        <v>4254</v>
      </c>
      <c r="D6">
        <f t="shared" si="0"/>
        <v>-1598</v>
      </c>
      <c r="E6" s="2">
        <v>-0.27</v>
      </c>
      <c r="G6">
        <v>5544</v>
      </c>
      <c r="H6">
        <v>10464</v>
      </c>
      <c r="I6">
        <f t="shared" si="1"/>
        <v>4920</v>
      </c>
      <c r="J6" s="2">
        <v>0.89</v>
      </c>
      <c r="L6" s="1">
        <v>1970</v>
      </c>
      <c r="M6" s="1">
        <v>3177</v>
      </c>
      <c r="N6">
        <f t="shared" si="2"/>
        <v>1207</v>
      </c>
      <c r="O6" s="2">
        <v>0.61</v>
      </c>
      <c r="Q6" s="2">
        <v>0.36</v>
      </c>
      <c r="R6" s="2">
        <v>0.3</v>
      </c>
    </row>
    <row r="7" spans="1:18" x14ac:dyDescent="0.3">
      <c r="A7" t="s">
        <v>14</v>
      </c>
      <c r="B7" s="1">
        <v>9358</v>
      </c>
      <c r="C7" s="1">
        <v>6763</v>
      </c>
      <c r="D7">
        <f t="shared" si="0"/>
        <v>-2595</v>
      </c>
      <c r="E7" s="2">
        <v>-0.28000000000000003</v>
      </c>
      <c r="G7">
        <v>5618</v>
      </c>
      <c r="H7">
        <v>10288</v>
      </c>
      <c r="I7">
        <f t="shared" si="1"/>
        <v>4670</v>
      </c>
      <c r="J7" s="2">
        <v>0.83</v>
      </c>
      <c r="L7" s="1">
        <v>2013</v>
      </c>
      <c r="M7" s="1">
        <v>3197</v>
      </c>
      <c r="N7">
        <f t="shared" si="2"/>
        <v>1184</v>
      </c>
      <c r="O7" s="2">
        <v>0.59</v>
      </c>
      <c r="Q7" s="2">
        <v>0.36</v>
      </c>
      <c r="R7" s="2">
        <v>0.31</v>
      </c>
    </row>
    <row r="8" spans="1:18" x14ac:dyDescent="0.3">
      <c r="A8" t="s">
        <v>15</v>
      </c>
      <c r="B8" s="1">
        <v>10542</v>
      </c>
      <c r="C8" s="1">
        <v>6281</v>
      </c>
      <c r="D8">
        <f t="shared" si="0"/>
        <v>-4261</v>
      </c>
      <c r="E8" s="2">
        <v>-0.4</v>
      </c>
      <c r="G8">
        <v>5109</v>
      </c>
      <c r="H8">
        <v>9390</v>
      </c>
      <c r="I8">
        <f t="shared" si="1"/>
        <v>4281</v>
      </c>
      <c r="J8" s="2">
        <v>0.84</v>
      </c>
      <c r="L8" s="1">
        <v>1796</v>
      </c>
      <c r="M8" s="1">
        <v>2953</v>
      </c>
      <c r="N8">
        <f t="shared" si="2"/>
        <v>1157</v>
      </c>
      <c r="O8" s="2">
        <v>0.64</v>
      </c>
      <c r="Q8" s="2">
        <v>0.35</v>
      </c>
      <c r="R8" s="2">
        <v>0.31</v>
      </c>
    </row>
    <row r="9" spans="1:18" x14ac:dyDescent="0.3">
      <c r="A9" s="3" t="s">
        <v>19</v>
      </c>
      <c r="B9" s="6">
        <f>SUM(B4:B8)</f>
        <v>52736</v>
      </c>
      <c r="C9" s="6">
        <f>SUM(C4:C8)</f>
        <v>45653</v>
      </c>
      <c r="D9" s="3">
        <f>SUM(D4:D8)</f>
        <v>-7083</v>
      </c>
    </row>
    <row r="11" spans="1:18" x14ac:dyDescent="0.3">
      <c r="A11" s="3" t="s">
        <v>17</v>
      </c>
    </row>
    <row r="12" spans="1:18" x14ac:dyDescent="0.3">
      <c r="A12" t="s">
        <v>18</v>
      </c>
      <c r="B12" s="1">
        <v>7654</v>
      </c>
      <c r="C12" s="1">
        <v>6659</v>
      </c>
      <c r="D12">
        <f t="shared" ref="D12:D14" si="3">C12-B12</f>
        <v>-995</v>
      </c>
      <c r="E12" s="2">
        <v>-0.13</v>
      </c>
      <c r="G12">
        <v>5464</v>
      </c>
      <c r="H12">
        <v>9146</v>
      </c>
      <c r="I12">
        <f t="shared" ref="I12:I14" si="4">H12-G12</f>
        <v>3682</v>
      </c>
      <c r="J12" s="2">
        <v>0.67</v>
      </c>
      <c r="L12" s="1">
        <v>1984</v>
      </c>
      <c r="M12" s="1">
        <v>3149</v>
      </c>
      <c r="N12">
        <f t="shared" ref="N12:N14" si="5">M12-L12</f>
        <v>1165</v>
      </c>
      <c r="O12" s="2">
        <v>0.59</v>
      </c>
      <c r="Q12" s="2">
        <v>0.36</v>
      </c>
      <c r="R12" s="2">
        <v>0.34</v>
      </c>
    </row>
    <row r="13" spans="1:18" x14ac:dyDescent="0.3">
      <c r="A13" t="s">
        <v>20</v>
      </c>
      <c r="B13" s="1">
        <v>5032</v>
      </c>
      <c r="C13" s="1">
        <v>3785</v>
      </c>
      <c r="D13">
        <f t="shared" si="3"/>
        <v>-1247</v>
      </c>
      <c r="E13" s="2">
        <v>-0.25</v>
      </c>
      <c r="G13">
        <v>5185</v>
      </c>
      <c r="H13">
        <v>9068</v>
      </c>
      <c r="I13">
        <f t="shared" si="4"/>
        <v>3883</v>
      </c>
      <c r="J13" s="2">
        <v>0.75</v>
      </c>
      <c r="L13" s="1">
        <v>1839</v>
      </c>
      <c r="M13" s="1">
        <v>3067</v>
      </c>
      <c r="N13">
        <f t="shared" si="5"/>
        <v>1228</v>
      </c>
      <c r="O13" s="2">
        <v>0.67</v>
      </c>
      <c r="Q13" s="2">
        <v>0.35</v>
      </c>
      <c r="R13" s="2">
        <v>0.34</v>
      </c>
    </row>
    <row r="14" spans="1:18" x14ac:dyDescent="0.3">
      <c r="A14" t="s">
        <v>21</v>
      </c>
      <c r="B14" s="1">
        <v>6490</v>
      </c>
      <c r="C14" s="1">
        <v>4790</v>
      </c>
      <c r="D14">
        <f t="shared" si="3"/>
        <v>-1700</v>
      </c>
      <c r="E14" s="2">
        <v>-0.26</v>
      </c>
      <c r="G14">
        <v>5606</v>
      </c>
      <c r="H14">
        <v>10249</v>
      </c>
      <c r="I14">
        <f t="shared" si="4"/>
        <v>4643</v>
      </c>
      <c r="J14" s="2">
        <v>0.83</v>
      </c>
      <c r="L14" s="1">
        <v>1945</v>
      </c>
      <c r="M14" s="1">
        <v>3178</v>
      </c>
      <c r="N14">
        <f t="shared" si="5"/>
        <v>1233</v>
      </c>
      <c r="O14" s="2">
        <v>0.63</v>
      </c>
      <c r="Q14" s="2">
        <v>0.35</v>
      </c>
      <c r="R14" s="2">
        <v>0.31</v>
      </c>
    </row>
    <row r="15" spans="1:18" x14ac:dyDescent="0.3">
      <c r="A15" s="3" t="s">
        <v>19</v>
      </c>
      <c r="B15" s="6">
        <f>SUM(B12:B14)</f>
        <v>19176</v>
      </c>
      <c r="C15" s="6">
        <f>SUM(C12:C14)</f>
        <v>15234</v>
      </c>
      <c r="D15" s="3">
        <f>SUM(D12:D14)</f>
        <v>-3942</v>
      </c>
    </row>
    <row r="17" spans="1:18" x14ac:dyDescent="0.3">
      <c r="A17" s="3" t="s">
        <v>22</v>
      </c>
    </row>
    <row r="18" spans="1:18" x14ac:dyDescent="0.3">
      <c r="A18" t="s">
        <v>23</v>
      </c>
      <c r="B18" s="1">
        <v>12797</v>
      </c>
      <c r="C18" s="1">
        <v>9898</v>
      </c>
      <c r="D18">
        <f t="shared" ref="D18:D19" si="6">C18-B18</f>
        <v>-2899</v>
      </c>
      <c r="E18" s="2">
        <v>-0.23</v>
      </c>
      <c r="G18">
        <v>5746</v>
      </c>
      <c r="H18">
        <v>10743</v>
      </c>
      <c r="I18">
        <f t="shared" ref="I18:I19" si="7">H18-G18</f>
        <v>4997</v>
      </c>
      <c r="J18" s="2">
        <v>0.87</v>
      </c>
      <c r="L18" s="1">
        <v>2155</v>
      </c>
      <c r="M18" s="1">
        <v>3450</v>
      </c>
      <c r="N18">
        <f t="shared" ref="N18:N19" si="8">M18-L18</f>
        <v>1295</v>
      </c>
      <c r="O18" s="2">
        <v>0.6</v>
      </c>
      <c r="Q18" s="2">
        <v>0.38</v>
      </c>
      <c r="R18" s="2">
        <v>0.32</v>
      </c>
    </row>
    <row r="19" spans="1:18" x14ac:dyDescent="0.3">
      <c r="A19" t="s">
        <v>24</v>
      </c>
      <c r="B19" s="1">
        <v>7481</v>
      </c>
      <c r="C19" s="1">
        <v>7933</v>
      </c>
      <c r="D19">
        <f t="shared" si="6"/>
        <v>452</v>
      </c>
      <c r="E19" s="2">
        <v>0.06</v>
      </c>
      <c r="G19">
        <v>5731</v>
      </c>
      <c r="H19">
        <v>9853</v>
      </c>
      <c r="I19">
        <f t="shared" si="7"/>
        <v>4122</v>
      </c>
      <c r="J19" s="2">
        <v>0.72</v>
      </c>
      <c r="L19" s="1">
        <v>2120</v>
      </c>
      <c r="M19" s="1">
        <v>3492</v>
      </c>
      <c r="N19">
        <f t="shared" si="8"/>
        <v>1372</v>
      </c>
      <c r="O19" s="2">
        <v>0.65</v>
      </c>
      <c r="Q19" s="2">
        <v>0.37</v>
      </c>
      <c r="R19" s="2">
        <v>0.35</v>
      </c>
    </row>
    <row r="20" spans="1:18" x14ac:dyDescent="0.3">
      <c r="A20" s="3" t="s">
        <v>19</v>
      </c>
      <c r="B20" s="6">
        <f>SUM(B18:B19)</f>
        <v>20278</v>
      </c>
      <c r="C20" s="6">
        <f>SUM(C18:C19)</f>
        <v>17831</v>
      </c>
      <c r="D20" s="3">
        <f>SUM(D18:D19)</f>
        <v>-2447</v>
      </c>
    </row>
    <row r="22" spans="1:18" x14ac:dyDescent="0.3">
      <c r="A22" s="3" t="s">
        <v>25</v>
      </c>
    </row>
    <row r="23" spans="1:18" x14ac:dyDescent="0.3">
      <c r="A23" t="s">
        <v>26</v>
      </c>
      <c r="B23" s="1">
        <v>11718</v>
      </c>
      <c r="C23" s="1">
        <v>7941</v>
      </c>
      <c r="D23">
        <f t="shared" ref="D23:D24" si="9">C23-B23</f>
        <v>-3777</v>
      </c>
      <c r="E23" s="2">
        <v>-0.32</v>
      </c>
      <c r="G23">
        <v>5404</v>
      </c>
      <c r="H23">
        <v>10293</v>
      </c>
      <c r="I23">
        <f t="shared" ref="I23:I24" si="10">H23-G23</f>
        <v>4889</v>
      </c>
      <c r="J23" s="2">
        <v>0.9</v>
      </c>
      <c r="L23" s="1">
        <v>1978</v>
      </c>
      <c r="M23" s="1">
        <v>3267</v>
      </c>
      <c r="N23">
        <f t="shared" ref="N23:N24" si="11">M23-L23</f>
        <v>1289</v>
      </c>
      <c r="O23" s="2">
        <v>0.65</v>
      </c>
      <c r="Q23" s="2">
        <v>0.37</v>
      </c>
      <c r="R23" s="2">
        <v>0.32</v>
      </c>
    </row>
    <row r="24" spans="1:18" x14ac:dyDescent="0.3">
      <c r="A24" t="s">
        <v>27</v>
      </c>
      <c r="B24" s="1">
        <v>5141</v>
      </c>
      <c r="C24" s="1">
        <v>3734</v>
      </c>
      <c r="D24">
        <f t="shared" si="9"/>
        <v>-1407</v>
      </c>
      <c r="E24" s="2">
        <v>-0.27</v>
      </c>
      <c r="G24">
        <v>5147</v>
      </c>
      <c r="H24">
        <v>9197</v>
      </c>
      <c r="I24">
        <f t="shared" si="10"/>
        <v>4050</v>
      </c>
      <c r="J24" s="2">
        <v>0.79</v>
      </c>
      <c r="L24" s="1">
        <v>1737</v>
      </c>
      <c r="M24" s="1">
        <v>3020</v>
      </c>
      <c r="N24">
        <f t="shared" si="11"/>
        <v>1283</v>
      </c>
      <c r="O24" s="2">
        <v>0.74</v>
      </c>
      <c r="Q24" s="2">
        <v>0.34</v>
      </c>
      <c r="R24" s="2">
        <v>0.33</v>
      </c>
    </row>
    <row r="25" spans="1:18" x14ac:dyDescent="0.3">
      <c r="A25" s="3" t="s">
        <v>19</v>
      </c>
      <c r="B25" s="6">
        <f>SUM(B23:B24)</f>
        <v>16859</v>
      </c>
      <c r="C25" s="6">
        <f>SUM(C23:C24)</f>
        <v>11675</v>
      </c>
      <c r="D25" s="3">
        <f>SUM(D23:D24)</f>
        <v>-5184</v>
      </c>
    </row>
    <row r="27" spans="1:18" x14ac:dyDescent="0.3">
      <c r="A27" s="3" t="s">
        <v>28</v>
      </c>
    </row>
    <row r="28" spans="1:18" x14ac:dyDescent="0.3">
      <c r="A28" t="s">
        <v>29</v>
      </c>
      <c r="B28" s="1">
        <v>6609</v>
      </c>
      <c r="C28" s="1">
        <v>3525</v>
      </c>
      <c r="D28">
        <f t="shared" ref="D28" si="12">C28-B28</f>
        <v>-3084</v>
      </c>
      <c r="E28" s="2">
        <v>-0.47</v>
      </c>
      <c r="G28">
        <v>5071</v>
      </c>
      <c r="H28">
        <v>9373</v>
      </c>
      <c r="I28">
        <f t="shared" ref="I28" si="13">H28-G28</f>
        <v>4302</v>
      </c>
      <c r="J28" s="2">
        <v>0.85</v>
      </c>
      <c r="L28" s="1">
        <v>1740</v>
      </c>
      <c r="M28" s="1">
        <v>2967</v>
      </c>
      <c r="N28">
        <f t="shared" ref="N28" si="14">M28-L28</f>
        <v>1227</v>
      </c>
      <c r="O28" s="2">
        <v>0.71</v>
      </c>
      <c r="Q28" s="2">
        <v>0.34</v>
      </c>
      <c r="R28" s="2">
        <v>0.32</v>
      </c>
    </row>
    <row r="30" spans="1:18" x14ac:dyDescent="0.3">
      <c r="A30" s="3" t="s">
        <v>30</v>
      </c>
    </row>
    <row r="31" spans="1:18" x14ac:dyDescent="0.3">
      <c r="A31" t="s">
        <v>31</v>
      </c>
      <c r="B31" s="1">
        <v>4019</v>
      </c>
      <c r="C31" s="1">
        <v>2163</v>
      </c>
      <c r="D31">
        <f t="shared" ref="D31:D32" si="15">C31-B31</f>
        <v>-1856</v>
      </c>
      <c r="E31" s="2">
        <v>-0.46</v>
      </c>
      <c r="G31">
        <v>5451</v>
      </c>
      <c r="H31">
        <v>10160</v>
      </c>
      <c r="I31">
        <f t="shared" ref="I31:I32" si="16">H31-G31</f>
        <v>4709</v>
      </c>
      <c r="J31" s="2">
        <v>0.86</v>
      </c>
      <c r="L31" s="1">
        <v>1956</v>
      </c>
      <c r="M31" s="1">
        <v>3268</v>
      </c>
      <c r="N31">
        <f t="shared" ref="N31:N32" si="17">M31-L31</f>
        <v>1312</v>
      </c>
      <c r="O31" s="2">
        <v>0.67</v>
      </c>
      <c r="Q31" s="2">
        <v>0.36</v>
      </c>
      <c r="R31" s="2">
        <v>0.32</v>
      </c>
    </row>
    <row r="32" spans="1:18" x14ac:dyDescent="0.3">
      <c r="A32" t="s">
        <v>32</v>
      </c>
      <c r="B32" s="1">
        <v>1726</v>
      </c>
      <c r="C32" s="1">
        <v>1013</v>
      </c>
      <c r="D32">
        <f t="shared" si="15"/>
        <v>-713</v>
      </c>
      <c r="E32" s="2">
        <v>-0.41</v>
      </c>
      <c r="G32">
        <v>4924</v>
      </c>
      <c r="H32">
        <v>9208</v>
      </c>
      <c r="I32">
        <f t="shared" si="16"/>
        <v>4284</v>
      </c>
      <c r="J32" s="2">
        <v>0.87</v>
      </c>
      <c r="L32" s="1">
        <v>1694</v>
      </c>
      <c r="M32" s="1">
        <v>3021</v>
      </c>
      <c r="N32">
        <f t="shared" si="17"/>
        <v>1327</v>
      </c>
      <c r="O32" s="2">
        <v>0.78</v>
      </c>
      <c r="Q32" s="2">
        <v>0.34</v>
      </c>
      <c r="R32" s="2">
        <v>0.33</v>
      </c>
    </row>
    <row r="33" spans="1:4" x14ac:dyDescent="0.3">
      <c r="A33" s="3" t="s">
        <v>19</v>
      </c>
      <c r="B33" s="6">
        <f>SUM(B31:B32)</f>
        <v>5745</v>
      </c>
      <c r="C33" s="6">
        <f>SUM(C31:C32)</f>
        <v>3176</v>
      </c>
      <c r="D33" s="3">
        <f>SUM(D31:D32)</f>
        <v>-2569</v>
      </c>
    </row>
    <row r="35" spans="1:4" x14ac:dyDescent="0.3">
      <c r="A35" s="3" t="s">
        <v>19</v>
      </c>
      <c r="B35" s="6">
        <f>SUM(B9,B15,B20,B25,B28,B33)</f>
        <v>121403</v>
      </c>
      <c r="C35" s="6">
        <f>SUM(C9,C15,C20,C25,C28,C33)</f>
        <v>97094</v>
      </c>
      <c r="D35" s="6">
        <f>SUM(C35-B35)</f>
        <v>-24309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019FFECFD3AB4FBC52D00760C10BED" ma:contentTypeVersion="15" ma:contentTypeDescription="Create a new document." ma:contentTypeScope="" ma:versionID="4088218b3f8a688ce6d692cdaab6e85e">
  <xsd:schema xmlns:xsd="http://www.w3.org/2001/XMLSchema" xmlns:xs="http://www.w3.org/2001/XMLSchema" xmlns:p="http://schemas.microsoft.com/office/2006/metadata/properties" xmlns:ns2="e40cc623-417d-4a4b-8879-18c3b6903f1b" xmlns:ns3="2178a8a2-b904-4f69-ad57-3dc47af7d5a9" targetNamespace="http://schemas.microsoft.com/office/2006/metadata/properties" ma:root="true" ma:fieldsID="aec6b41ebfc9fce482f4bc54cb26a4c0" ns2:_="" ns3:_="">
    <xsd:import namespace="e40cc623-417d-4a4b-8879-18c3b6903f1b"/>
    <xsd:import namespace="2178a8a2-b904-4f69-ad57-3dc47af7d5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cc623-417d-4a4b-8879-18c3b6903f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0d8c049-7cdf-491e-b78d-379a5e36f5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8a8a2-b904-4f69-ad57-3dc47af7d5a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0314aa6-d805-40eb-a83d-2d14ac6076e5}" ma:internalName="TaxCatchAll" ma:showField="CatchAllData" ma:web="2178a8a2-b904-4f69-ad57-3dc47af7d5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0cc623-417d-4a4b-8879-18c3b6903f1b">
      <Terms xmlns="http://schemas.microsoft.com/office/infopath/2007/PartnerControls"/>
    </lcf76f155ced4ddcb4097134ff3c332f>
    <TaxCatchAll xmlns="2178a8a2-b904-4f69-ad57-3dc47af7d5a9" xsi:nil="true"/>
  </documentManagement>
</p:properties>
</file>

<file path=customXml/itemProps1.xml><?xml version="1.0" encoding="utf-8"?>
<ds:datastoreItem xmlns:ds="http://schemas.openxmlformats.org/officeDocument/2006/customXml" ds:itemID="{9DBF492F-F6F1-4B02-A9F3-160DE1DCA3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169947-27DD-4F4A-8F91-D4E824ACB61D}"/>
</file>

<file path=customXml/itemProps3.xml><?xml version="1.0" encoding="utf-8"?>
<ds:datastoreItem xmlns:ds="http://schemas.openxmlformats.org/officeDocument/2006/customXml" ds:itemID="{84F8BB38-CC3B-4DC1-B3CC-AA5F892B6FB6}">
  <ds:schemaRefs>
    <ds:schemaRef ds:uri="http://schemas.microsoft.com/office/infopath/2007/PartnerControls"/>
    <ds:schemaRef ds:uri="http://schemas.microsoft.com/office/2006/documentManagement/types"/>
    <ds:schemaRef ds:uri="2178a8a2-b904-4f69-ad57-3dc47af7d5a9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e40cc623-417d-4a4b-8879-18c3b6903f1b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Husbanken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 Martin Sauren</dc:creator>
  <cp:lastModifiedBy>Are Martin Sauren</cp:lastModifiedBy>
  <dcterms:created xsi:type="dcterms:W3CDTF">2025-12-08T13:58:59Z</dcterms:created>
  <dcterms:modified xsi:type="dcterms:W3CDTF">2025-12-09T15:37:18Z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0x010100A0019FFECFD3AB4FBC52D00760C10BED</vt:lpwstr>
  </property>
  <property fmtid="{D5CDD505-2E9C-101B-9397-08002B2CF9AE}" pid="3" name="MediaServiceImageTags">
    <vt:lpwstr/>
  </property>
</Properties>
</file>