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gvesen-my.sharepoint.com/personal/leif_halvorsen_vegvesen_no/Documents/"/>
    </mc:Choice>
  </mc:AlternateContent>
  <xr:revisionPtr revIDLastSave="0" documentId="8_{C6F25C1A-95AE-464E-936C-9DB01FEB351D}" xr6:coauthVersionLast="47" xr6:coauthVersionMax="47" xr10:uidLastSave="{00000000-0000-0000-0000-000000000000}"/>
  <bookViews>
    <workbookView xWindow="-30828" yWindow="-1548" windowWidth="30936" windowHeight="16776" tabRatio="697" xr2:uid="{CC9B838D-C90A-4FBF-8B7F-F7AE1EAF71C9}"/>
  </bookViews>
  <sheets>
    <sheet name="Fylke og kontrollkapitler" sheetId="3" r:id="rId1"/>
    <sheet name="Totalt" sheetId="1" r:id="rId2"/>
    <sheet name="Personbiler el-ikke el" sheetId="6" r:id="rId3"/>
    <sheet name="10 år gamle M1 kontrollkapitler" sheetId="7" r:id="rId4"/>
    <sheet name="10 år gamle M1 kontrollpuinkter" sheetId="9" r:id="rId5"/>
    <sheet name="10 år gamle M1 topp 5 mangler " sheetId="8" r:id="rId6"/>
    <sheet name="10 år gamle M1 bremsevæske" sheetId="10" r:id="rId7"/>
    <sheet name="Trafikkfarlige feil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D6" i="11"/>
  <c r="D7" i="11"/>
  <c r="D8" i="11"/>
  <c r="D9" i="11"/>
  <c r="D10" i="11"/>
  <c r="D11" i="11"/>
  <c r="D12" i="11"/>
  <c r="D5" i="11"/>
  <c r="B14" i="10"/>
  <c r="B13" i="10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E9" i="8" s="1"/>
  <c r="R58" i="8"/>
  <c r="E8" i="8" s="1"/>
  <c r="R57" i="8"/>
  <c r="R56" i="8"/>
  <c r="E6" i="8" s="1"/>
  <c r="R55" i="8"/>
  <c r="E5" i="8" s="1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G8" i="8" s="1"/>
  <c r="R36" i="8"/>
  <c r="R35" i="8"/>
  <c r="R34" i="8"/>
  <c r="G7" i="8" s="1"/>
  <c r="R33" i="8"/>
  <c r="G9" i="8" s="1"/>
  <c r="R32" i="8"/>
  <c r="R31" i="8"/>
  <c r="G6" i="8" s="1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F6" i="8" s="1"/>
  <c r="R9" i="8"/>
  <c r="F9" i="8"/>
  <c r="R8" i="8"/>
  <c r="F5" i="8" s="1"/>
  <c r="R7" i="8"/>
  <c r="F8" i="8" s="1"/>
  <c r="F7" i="8"/>
  <c r="E7" i="8"/>
  <c r="G5" i="8"/>
  <c r="E23" i="6"/>
  <c r="C7" i="6" s="1"/>
  <c r="E24" i="6"/>
  <c r="C8" i="6" s="1"/>
  <c r="E25" i="6"/>
  <c r="C9" i="6" s="1"/>
  <c r="E26" i="6"/>
  <c r="C10" i="6" s="1"/>
  <c r="E22" i="6"/>
  <c r="C6" i="6" s="1"/>
  <c r="E15" i="6"/>
  <c r="B7" i="6" s="1"/>
  <c r="E16" i="6"/>
  <c r="B8" i="6" s="1"/>
  <c r="E17" i="6"/>
  <c r="B9" i="6" s="1"/>
  <c r="E18" i="6"/>
  <c r="B10" i="6" s="1"/>
  <c r="E14" i="6"/>
  <c r="B6" i="6" s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<sst xmlns="http://schemas.openxmlformats.org/spreadsheetml/2006/main" count="481" uniqueCount="144">
  <si>
    <t>Andel ikke godkjent per kontrollkapittel</t>
  </si>
  <si>
    <t>Kontrollkapittel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</si>
  <si>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</si>
  <si>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</si>
  <si>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</si>
  <si>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</si>
  <si>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</si>
  <si>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</si>
  <si>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</si>
  <si>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</si>
  <si>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</si>
  <si>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</si>
  <si>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</si>
  <si>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</si>
  <si>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</si>
  <si>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</si>
  <si>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Finnmark</t>
  </si>
  <si>
    <t>Totalt i Norge</t>
  </si>
  <si>
    <t>IDENTIFIKASJON AV KJØRETØYET</t>
  </si>
  <si>
    <t>BREMSEANLEGG</t>
  </si>
  <si>
    <t>STYRING</t>
  </si>
  <si>
    <t>SIKT</t>
  </si>
  <si>
    <t>LYKTER, REFLEKSINNRETNINGER OG ELEKTRISK UTSTYR</t>
  </si>
  <si>
    <t>AKSLER, HJUL, DEKK OG HJULOPPHENG</t>
  </si>
  <si>
    <t>UNDERSTELL OG UNDERSTELLSUTSTYR</t>
  </si>
  <si>
    <t>ANNET UTSTYR</t>
  </si>
  <si>
    <t>SKADEVIRKNINGER</t>
  </si>
  <si>
    <t>TILLEGGSKONTROLLER FOR KJØRETØYER TIL PERSONTRANSPORT I GRUPPE M2, M3 (BUSS)</t>
  </si>
  <si>
    <t>FOREVISNING FOR TRAFIKKSTASJON</t>
  </si>
  <si>
    <t>Fylke</t>
  </si>
  <si>
    <t>Antall kontroller</t>
  </si>
  <si>
    <t>Antall godkjente</t>
  </si>
  <si>
    <t>Antall ikke godkjent</t>
  </si>
  <si>
    <t>% Andel ikke godkjent</t>
  </si>
  <si>
    <t>Lette personbiler (M1 og M1G) ikke godkjent fordelt på alder og drivstoff</t>
  </si>
  <si>
    <t>Oversikt</t>
  </si>
  <si>
    <t>Registrert første gang år</t>
  </si>
  <si>
    <t>Elektrisk</t>
  </si>
  <si>
    <t>Bensin, diesel og hybrid</t>
  </si>
  <si>
    <t xml:space="preserve">Antall ikke godkjent </t>
  </si>
  <si>
    <t>Lette personbiler (M1 og M1G) registrert første gang i 2015</t>
  </si>
  <si>
    <t>Andel ikke godkjent fordelt på kontrollkapitler</t>
  </si>
  <si>
    <t>Totalt</t>
  </si>
  <si>
    <t>Kontrollpunkter der 10 år gamle elbiler ikke godkjennes - og andel for bensin, diesel og hybrid</t>
  </si>
  <si>
    <t>M1 og M1G reg første gang i 2015</t>
  </si>
  <si>
    <t>Kontrollpunkt</t>
  </si>
  <si>
    <t>Kontrollpunkt beskrivelse</t>
  </si>
  <si>
    <t>1.1.14</t>
  </si>
  <si>
    <t>Bremsetromler, bremseskiver</t>
  </si>
  <si>
    <t>5.3.4</t>
  </si>
  <si>
    <t>Opphengskuler og foringer</t>
  </si>
  <si>
    <t>5.3.1</t>
  </si>
  <si>
    <t>Fjærer og stabilisator</t>
  </si>
  <si>
    <t>1.2.1</t>
  </si>
  <si>
    <t>Ytelse - driftsbrems</t>
  </si>
  <si>
    <t>4.1.2</t>
  </si>
  <si>
    <t>Hovedlykter - innstilling</t>
  </si>
  <si>
    <t>2.1.3</t>
  </si>
  <si>
    <t>Styremekanismens  tilstand</t>
  </si>
  <si>
    <t>4.2.1</t>
  </si>
  <si>
    <t>Parklys/baklys/kjørelys/markeringslys - tilstand og virkemåte</t>
  </si>
  <si>
    <t>1.1.13</t>
  </si>
  <si>
    <t>Bremsebånd og bremseklosser</t>
  </si>
  <si>
    <t>5.2.3</t>
  </si>
  <si>
    <t>Dekk</t>
  </si>
  <si>
    <t>1.4.1</t>
  </si>
  <si>
    <t>Ytelse - parkeringsbrems</t>
  </si>
  <si>
    <t>Topp 5 - mangler der bilene ikke godkjennes</t>
  </si>
  <si>
    <t>Bakgrunnstall</t>
  </si>
  <si>
    <t>Kontrollpunkt nummer</t>
  </si>
  <si>
    <t>Valg</t>
  </si>
  <si>
    <t>Mangelmerknad</t>
  </si>
  <si>
    <t>g)</t>
  </si>
  <si>
    <t>Mer enn 50 % rust på en side av bremseskive (bak)</t>
  </si>
  <si>
    <t>Antall 2025</t>
  </si>
  <si>
    <t>a)</t>
  </si>
  <si>
    <t>Fjærbrudd</t>
  </si>
  <si>
    <t>Valg tekst</t>
  </si>
  <si>
    <t>Valg beskrivelse</t>
  </si>
  <si>
    <t>Andel ikke godkjent</t>
  </si>
  <si>
    <t>f)</t>
  </si>
  <si>
    <t>Mer enn 25 % rust på en side av bremseskive (foran)</t>
  </si>
  <si>
    <t>b)</t>
  </si>
  <si>
    <t>For stor slitasje på opphengskule</t>
  </si>
  <si>
    <t>Mer enn 50 % rust på en side av bremseskive</t>
  </si>
  <si>
    <t>For stor slitasje på bremsebelegg</t>
  </si>
  <si>
    <t>Mer enn 25 % rust på en side av bremseskive</t>
  </si>
  <si>
    <t>Feil innstilling</t>
  </si>
  <si>
    <t>Bremsene ligger på</t>
  </si>
  <si>
    <t>Virker ikke</t>
  </si>
  <si>
    <t>Defekt foring</t>
  </si>
  <si>
    <t>c)</t>
  </si>
  <si>
    <t>For stor slitasje i styreledd</t>
  </si>
  <si>
    <t>Ingen bremsevirkning på en side</t>
  </si>
  <si>
    <t>1.8</t>
  </si>
  <si>
    <t>Bremsevæske</t>
  </si>
  <si>
    <t>For lavt kokepunkt</t>
  </si>
  <si>
    <t>1.4.2</t>
  </si>
  <si>
    <t>Virkning - parkeringsbrems</t>
  </si>
  <si>
    <t>For dårlig bremsevirkning</t>
  </si>
  <si>
    <t>1.1.11</t>
  </si>
  <si>
    <t>Bremserør</t>
  </si>
  <si>
    <t>d)</t>
  </si>
  <si>
    <t>Rør er for sterkt korrodert</t>
  </si>
  <si>
    <t>4.5.2</t>
  </si>
  <si>
    <t>Tåkelys - innstilling</t>
  </si>
  <si>
    <t>For stor slitasje i kule</t>
  </si>
  <si>
    <t>h)</t>
  </si>
  <si>
    <t>For liten mønsterdybde</t>
  </si>
  <si>
    <t>i)</t>
  </si>
  <si>
    <t>Stabilisator, alvorlig stor slakk i kule</t>
  </si>
  <si>
    <t>For stor forskjell i bremsekraft mellom hjul på samme aksel</t>
  </si>
  <si>
    <t>4.1.1</t>
  </si>
  <si>
    <t>Hovedlykter - tilstand og virkemåte</t>
  </si>
  <si>
    <t>5.1.3</t>
  </si>
  <si>
    <t>Hjullager</t>
  </si>
  <si>
    <t>Alvorlig ulyd i hjullager</t>
  </si>
  <si>
    <t>4.7.1</t>
  </si>
  <si>
    <t>Skiltlys - tilstand og virkemåte</t>
  </si>
  <si>
    <t>For stor slitasje</t>
  </si>
  <si>
    <t>8.2.3.1</t>
  </si>
  <si>
    <t>Avgass generelt og motorgange</t>
  </si>
  <si>
    <t>e)</t>
  </si>
  <si>
    <t>OBD-feilindikator indikerer feil eller svikt ved systemet</t>
  </si>
  <si>
    <t>4.4.1</t>
  </si>
  <si>
    <t>Blinklys og nødsignallys - tilstand og virkemåte</t>
  </si>
  <si>
    <t>4.3.1</t>
  </si>
  <si>
    <t>Stopplys - tilstand og virkemåte</t>
  </si>
  <si>
    <t>For stor pulsering i bremsekraft</t>
  </si>
  <si>
    <t>For lavt kokepunkt på bremsevæsken</t>
  </si>
  <si>
    <t>Andel med for lavt kokepunkt på bremsevæsken</t>
  </si>
  <si>
    <t>Kapittel beskrivelse</t>
  </si>
  <si>
    <t>Trafikkfarlige feil på lette kjøretøy i 2025</t>
  </si>
  <si>
    <t>Antall med trafikkfarlig feil</t>
  </si>
  <si>
    <t>Andel med trafikkfarlig feil</t>
  </si>
  <si>
    <t>Antall med en eller flere trafikkfarlige feil</t>
  </si>
  <si>
    <t>Andel med en eller flere trafikkfarlige feil</t>
  </si>
  <si>
    <t>Alvorlig skade på dekk</t>
  </si>
  <si>
    <t>5.3.3</t>
  </si>
  <si>
    <t>Bærearmer og opphengsarmer</t>
  </si>
  <si>
    <t>For sterkt korrodert</t>
  </si>
  <si>
    <t>For stor slakk i hjullager</t>
  </si>
  <si>
    <t>Beskrivelse</t>
  </si>
  <si>
    <t>Antall kontroller med trafikkfarlig feil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</si>
</sst>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25"/>
      <color rgb="FF000000"/>
      <name val="Oracle Sans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4F2"/>
        <bgColor rgb="FFF5F4F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61513"/>
      </right>
      <top/>
      <bottom style="thin">
        <color rgb="FF16151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16151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9" fontId="5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0" fontId="0" fillId="0" borderId="0" xfId="1" applyNumberFormat="1" applyFont="1"/>
    <xf numFmtId="10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1" applyFont="1" applyBorder="1"/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37" fontId="5" fillId="2" borderId="2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65" fontId="0" fillId="0" borderId="0" xfId="1" applyNumberFormat="1" applyFont="1"/>
    <xf numFmtId="0" fontId="5" fillId="2" borderId="0" xfId="0" applyFont="1" applyFill="1" applyAlignment="1">
      <alignment horizontal="left" vertical="center"/>
    </xf>
    <xf numFmtId="165" fontId="0" fillId="0" borderId="0" xfId="0" applyNumberFormat="1"/>
    <xf numFmtId="0" fontId="4" fillId="0" borderId="0" xfId="0" applyFont="1"/>
    <xf numFmtId="2" fontId="0" fillId="0" borderId="1" xfId="0" applyNumberFormat="1" applyBorder="1"/>
    <xf numFmtId="165" fontId="0" fillId="0" borderId="1" xfId="1" applyNumberFormat="1" applyFont="1" applyFill="1" applyBorder="1"/>
    <xf numFmtId="37" fontId="1" fillId="0" borderId="1" xfId="0" applyNumberFormat="1" applyFont="1" applyBorder="1" applyAlignment="1">
      <alignment horizontal="right" vertical="center"/>
    </xf>
    <xf numFmtId="39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7" fontId="5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'Fylke og kontrollkapitler'!$A$7</c:f>
              <c:strCache>
                <c:ptCount val="1"/>
                <c:pt idx="0">
                  <c:v>IDENTIFIKASJON AV KJØRETØYET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</c:strRef>
          </c:cat>
          <c:val>
            <c:numRef>
              <c:f>'Fylke og kontrollkapitler'!$B$7:$Q$7</c:f>
              <c:numCache>
                <c:formatCode>#,##0.00_);\(#,##0.00\)</c:formatCode>
                <c:ptCount val="16"/>
                <c:pt idx="0">
                  <c:v>0.61587396464862099</c:v>
                </c:pt>
                <c:pt idx="1">
                  <c:v>0.78055276168350074</c:v>
                </c:pt>
                <c:pt idx="2">
                  <c:v>0.780471404728456</c:v>
                </c:pt>
                <c:pt idx="3">
                  <c:v>2.5783560023654641</c:v>
                </c:pt>
                <c:pt idx="4">
                  <c:v>0.84949233930860479</c:v>
                </c:pt>
                <c:pt idx="5">
                  <c:v>0.78572694511726826</c:v>
                </c:pt>
                <c:pt idx="6">
                  <c:v>1.1161525564817747</c:v>
                </c:pt>
                <c:pt idx="7">
                  <c:v>0.71783828129005789</c:v>
                </c:pt>
                <c:pt idx="8">
                  <c:v>0.77791097675388299</c:v>
                </c:pt>
                <c:pt idx="9">
                  <c:v>0.76368491321762355</c:v>
                </c:pt>
                <c:pt idx="10">
                  <c:v>1.5200205668744777</c:v>
                </c:pt>
                <c:pt idx="11">
                  <c:v>0.59641662656033922</c:v>
                </c:pt>
                <c:pt idx="12">
                  <c:v>0.54829278251295999</c:v>
                </c:pt>
                <c:pt idx="13">
                  <c:v>1.6869764639573981</c:v>
                </c:pt>
                <c:pt idx="14">
                  <c:v>3.6852382732976028</c:v>
                </c:pt>
                <c:pt idx="15">
                  <c:v>0.96112920045116945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B-4CC1-B22C-419F4C9D2E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C9B-4CC1-B22C-419F4C9D2EE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C9B-4CC1-B22C-419F4C9D2EE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C9B-4CC1-B22C-419F4C9D2EE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C9B-4CC1-B22C-419F4C9D2EE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C9B-4CC1-B22C-419F4C9D2EE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C9B-4CC1-B22C-419F4C9D2EE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C9B-4CC1-B22C-419F4C9D2EE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C9B-4CC1-B22C-419F4C9D2EE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C9B-4CC1-B22C-419F4C9D2EE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C9B-4CC1-B22C-419F4C9D2EE8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'Fylke og kontrollkapitler'!$A$17</c:f>
              <c:strCache>
                <c:ptCount val="1"/>
                <c:pt idx="0">
                  <c:v>FOREVISNING FOR TRAFIKKSTASJON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kontrollkapitler'!$B$17:$Q$17</c:f>
              <c:numCache>
                <c:formatCode>#,##0.00_);\(#,##0.00\)</c:formatCode>
                <c:ptCount val="16"/>
                <c:pt idx="0">
                  <c:v>8.9659294680215176E-2</c:v>
                </c:pt>
                <c:pt idx="1">
                  <c:v>0.19407573203382866</c:v>
                </c:pt>
                <c:pt idx="2">
                  <c:v>0.22213416903809902</c:v>
                </c:pt>
                <c:pt idx="3">
                  <c:v>0.29831132137459754</c:v>
                </c:pt>
                <c:pt idx="4">
                  <c:v>0.15463812643701549</c:v>
                </c:pt>
                <c:pt idx="5">
                  <c:v>0.14715596921540089</c:v>
                </c:pt>
                <c:pt idx="6">
                  <c:v>0.25558955600107863</c:v>
                </c:pt>
                <c:pt idx="7">
                  <c:v>0.18531947465957618</c:v>
                </c:pt>
                <c:pt idx="8">
                  <c:v>0.13551548003752736</c:v>
                </c:pt>
                <c:pt idx="9">
                  <c:v>0.14597240765465064</c:v>
                </c:pt>
                <c:pt idx="10">
                  <c:v>0.40598153266062514</c:v>
                </c:pt>
                <c:pt idx="11">
                  <c:v>0.13768146843987403</c:v>
                </c:pt>
                <c:pt idx="12">
                  <c:v>0.10280489672118</c:v>
                </c:pt>
                <c:pt idx="13">
                  <c:v>0.26820593551396421</c:v>
                </c:pt>
                <c:pt idx="14">
                  <c:v>0.25759275416510863</c:v>
                </c:pt>
                <c:pt idx="15">
                  <c:v>0.18614728979122774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A-BBBB-4A51-B9F8-A0BFA65F62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BBB-4A51-B9F8-A0BFA65F622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BB-4A51-B9F8-A0BFA65F622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BB-4A51-B9F8-A0BFA65F622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BB-4A51-B9F8-A0BFA65F622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BB-4A51-B9F8-A0BFA65F622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BB-4A51-B9F8-A0BFA65F622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BB-4A51-B9F8-A0BFA65F622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BB-4A51-B9F8-A0BFA65F622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BB-4A51-B9F8-A0BFA65F622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BBB-4A51-B9F8-A0BFA65F622E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Totalt!$E$4</c:f>
              <c:strCache>
                <c:ptCount val="1"/>
                <c:pt idx="0">
                  <c:v>% Andel ikke godkjent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Totalt!$A$5:$A$20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</c:strRef>
          </c:cat>
          <c:val>
            <c:numRef>
              <c:f>Totalt!$E$5:$E$20</c:f>
              <c:numCache>
                <c:formatCode>0.00%</c:formatCode>
                <c:ptCount val="16"/>
                <c:pt idx="0">
                  <c:v>0.42931858936043038</c:v>
                </c:pt>
                <c:pt idx="1">
                  <c:v>0.49503477780453597</c:v>
                </c:pt>
                <c:pt idx="2">
                  <c:v>0.47585941908912982</c:v>
                </c:pt>
                <c:pt idx="3">
                  <c:v>0.46378868519613642</c:v>
                </c:pt>
                <c:pt idx="4">
                  <c:v>0.46472826418703073</c:v>
                </c:pt>
                <c:pt idx="5">
                  <c:v>0.44230035929687372</c:v>
                </c:pt>
                <c:pt idx="6">
                  <c:v>0.51447363793042811</c:v>
                </c:pt>
                <c:pt idx="7">
                  <c:v>0.44536737937753168</c:v>
                </c:pt>
                <c:pt idx="8">
                  <c:v>0.45969717502345459</c:v>
                </c:pt>
                <c:pt idx="9">
                  <c:v>0.47896751223854028</c:v>
                </c:pt>
                <c:pt idx="10">
                  <c:v>0.55450221736615468</c:v>
                </c:pt>
                <c:pt idx="11">
                  <c:v>0.50463304233400552</c:v>
                </c:pt>
                <c:pt idx="12">
                  <c:v>0.44785021107813899</c:v>
                </c:pt>
                <c:pt idx="13">
                  <c:v>0.40246438497269355</c:v>
                </c:pt>
                <c:pt idx="14">
                  <c:v>0.39324442228592793</c:v>
                </c:pt>
                <c:pt idx="15">
                  <c:v>0.46961389899763772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D-43C4-B4D5-6021892699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53909504"/>
        <c:axId val="1653917664"/>
      </c:barChart>
      <c:catAx>
        <c:axId val="165390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917664"/>
        <c:crosses val="autoZero"/>
        <c:auto val="1"/>
        <c:lblAlgn val="ctr"/>
        <c:lblOffset val="100"/>
        <c:noMultiLvlLbl val="0"/>
      </c:catAx>
      <c:valAx>
        <c:axId val="165391766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90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Lette</a:t>
            </a:r>
            <a:r>
              <a:rPr lang="nb-NO" baseline="0"/>
              <a:t> personbiler ikke godkjent i 2025 fordelt på alder og drivstoff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'Personbiler el-ikke el'!$B$5</c:f>
              <c:strCache>
                <c:ptCount val="1"/>
                <c:pt idx="0">
                  <c:v>Elektrisk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'Personbiler el-ikke el'!$A$6:$A$10</c:f>
              <c:numCache>
                <c:formatCode>General</c:formatCode>
                <c:ptCount val="5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</c:numCache>
            </c:numRef>
          </c:cat>
          <c:val>
            <c:numRef>
              <c:f>'Personbiler el-ikke el'!$B$6:$B$10</c:f>
              <c:numCache>
                <c:formatCode>0%</c:formatCode>
                <c:ptCount val="5"/>
                <c:pt idx="0">
                  <c:v>0.74128509515733931</c:v>
                </c:pt>
                <c:pt idx="1">
                  <c:v>0.59517820701437996</c:v>
                </c:pt>
                <c:pt idx="2">
                  <c:v>0.48989406189015888</c:v>
                </c:pt>
                <c:pt idx="3">
                  <c:v>0.3496790268717665</c:v>
                </c:pt>
                <c:pt idx="4">
                  <c:v>0.21528966650688214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5-49A1-808B-76A6DF0A505B}"/>
            </c:ext>
          </c:extLst>
        </c:ser>
        <c:ser>
          <c:idx val="1"/>
          <c:order val="1"/>
          <c:tx>
            <c:strRef>
              <c:f>'Personbiler el-ikke el'!$C$5</c:f>
              <c:strCache>
                <c:ptCount val="1"/>
                <c:pt idx="0">
                  <c:v>Bensin, diesel og 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'Personbiler el-ikke el'!$A$6:$A$10</c:f>
              <c:numCache>
                <c:formatCode>General</c:formatCode>
                <c:ptCount val="5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  <c:pt idx="3">
                  <c:v>2019</c:v>
                </c:pt>
                <c:pt idx="4">
                  <c:v>2021</c:v>
                </c:pt>
              </c:numCache>
            </c:numRef>
          </c:cat>
          <c:val>
            <c:numRef>
              <c:f>'Personbiler el-ikke el'!$C$6:$C$10</c:f>
              <c:numCache>
                <c:formatCode>0%</c:formatCode>
                <c:ptCount val="5"/>
                <c:pt idx="0">
                  <c:v>0.50813367757777095</c:v>
                </c:pt>
                <c:pt idx="1">
                  <c:v>0.39811522766756896</c:v>
                </c:pt>
                <c:pt idx="2">
                  <c:v>0.31532046931057889</c:v>
                </c:pt>
                <c:pt idx="3">
                  <c:v>0.22034011159495559</c:v>
                </c:pt>
                <c:pt idx="4">
                  <c:v>0.1353380874645588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65-49A1-808B-76A6DF0A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2731296"/>
        <c:axId val="722746176"/>
      </c:barChart>
      <c:catAx>
        <c:axId val="72273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2746176"/>
        <c:crosses val="autoZero"/>
        <c:auto val="1"/>
        <c:lblAlgn val="ctr"/>
        <c:lblOffset val="100"/>
        <c:noMultiLvlLbl val="0"/>
      </c:catAx>
      <c:valAx>
        <c:axId val="7227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273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10 år gamle personbiler - ikke godkjent per kontrollkapittel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år gamle M1 kontrollkapitler'!$B$4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kontrollkapitler'!$A$5:$A$15</c:f>
              <c:strCache>
                <c:ptCount val="11"/>
                <c:pt idx="0">
                  <c:v>IDENTIFIKASJON AV KJØRETØYET</c:v>
                </c:pt>
                <c:pt idx="1">
                  <c:v>BREMSEANLEGG</c:v>
                </c:pt>
                <c:pt idx="2">
                  <c:v>STYRING</c:v>
                </c:pt>
                <c:pt idx="3">
                  <c:v>SIKT</c:v>
                </c:pt>
                <c:pt idx="4">
                  <c:v>LYKTER, REFLEKSINNRETNINGER OG ELEKTRISK UTSTYR</c:v>
                </c:pt>
                <c:pt idx="5">
                  <c:v>AKSLER, HJUL, DEKK OG HJULOPPHENG</c:v>
                </c:pt>
                <c:pt idx="6">
                  <c:v>UNDERSTELL OG UNDERSTELLSUTSTYR</c:v>
                </c:pt>
                <c:pt idx="7">
                  <c:v>ANNET UTSTYR</c:v>
                </c:pt>
                <c:pt idx="8">
                  <c:v>SKADEVIRKNINGER</c:v>
                </c:pt>
                <c:pt idx="9">
                  <c:v>TILLEGGSKONTROLLER FOR KJØRETØYER TIL PERSONTRANSPORT I GRUPPE M2, M3 (BUSS)</c:v>
                </c:pt>
                <c:pt idx="10">
                  <c:v>FOREVISNING FOR TRAFIKKSTASJON</c:v>
                </c:pt>
              </c:strCache>
            </c:strRef>
          </c:cat>
          <c:val>
            <c:numRef>
              <c:f>'10 år gamle M1 kontrollkapitler'!$B$5:$B$15</c:f>
              <c:numCache>
                <c:formatCode>0.0</c:formatCode>
                <c:ptCount val="11"/>
                <c:pt idx="0">
                  <c:v>0.47636893608161568</c:v>
                </c:pt>
                <c:pt idx="1">
                  <c:v>22.691651051426192</c:v>
                </c:pt>
                <c:pt idx="2">
                  <c:v>3.6027482823235477</c:v>
                </c:pt>
                <c:pt idx="3">
                  <c:v>2.293566520924422</c:v>
                </c:pt>
                <c:pt idx="4">
                  <c:v>15.318759108890276</c:v>
                </c:pt>
                <c:pt idx="5">
                  <c:v>19.043930876535498</c:v>
                </c:pt>
                <c:pt idx="6">
                  <c:v>3.4886529252550491</c:v>
                </c:pt>
                <c:pt idx="7">
                  <c:v>1.7364147407870081</c:v>
                </c:pt>
                <c:pt idx="8">
                  <c:v>1.8979804288986051</c:v>
                </c:pt>
                <c:pt idx="9">
                  <c:v>3.3312513012700396E-3</c:v>
                </c:pt>
                <c:pt idx="10">
                  <c:v>5.9962523422860715E-2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D-40B9-BDAE-B189578C4A70}"/>
            </c:ext>
          </c:extLst>
        </c:ser>
        <c:ser>
          <c:idx val="1"/>
          <c:order val="1"/>
          <c:tx>
            <c:strRef>
              <c:f>'10 år gamle M1 kontrollkapitler'!$C$4</c:f>
              <c:strCache>
                <c:ptCount val="1"/>
                <c:pt idx="0">
                  <c:v>Elektrisk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kontrollkapitler'!$A$5:$A$15</c:f>
              <c:strCache>
                <c:ptCount val="11"/>
                <c:pt idx="0">
                  <c:v>IDENTIFIKASJON AV KJØRETØYET</c:v>
                </c:pt>
                <c:pt idx="1">
                  <c:v>BREMSEANLEGG</c:v>
                </c:pt>
                <c:pt idx="2">
                  <c:v>STYRING</c:v>
                </c:pt>
                <c:pt idx="3">
                  <c:v>SIKT</c:v>
                </c:pt>
                <c:pt idx="4">
                  <c:v>LYKTER, REFLEKSINNRETNINGER OG ELEKTRISK UTSTYR</c:v>
                </c:pt>
                <c:pt idx="5">
                  <c:v>AKSLER, HJUL, DEKK OG HJULOPPHENG</c:v>
                </c:pt>
                <c:pt idx="6">
                  <c:v>UNDERSTELL OG UNDERSTELLSUTSTYR</c:v>
                </c:pt>
                <c:pt idx="7">
                  <c:v>ANNET UTSTYR</c:v>
                </c:pt>
                <c:pt idx="8">
                  <c:v>SKADEVIRKNINGER</c:v>
                </c:pt>
                <c:pt idx="9">
                  <c:v>TILLEGGSKONTROLLER FOR KJØRETØYER TIL PERSONTRANSPORT I GRUPPE M2, M3 (BUSS)</c:v>
                </c:pt>
                <c:pt idx="10">
                  <c:v>FOREVISNING FOR TRAFIKKSTASJON</c:v>
                </c:pt>
              </c:strCache>
            </c:strRef>
          </c:cat>
          <c:val>
            <c:numRef>
              <c:f>'10 år gamle M1 kontrollkapitler'!$C$5:$C$15</c:f>
              <c:numCache>
                <c:formatCode>0.0</c:formatCode>
                <c:ptCount val="11"/>
                <c:pt idx="0">
                  <c:v>0.69764130795880597</c:v>
                </c:pt>
                <c:pt idx="1">
                  <c:v>35.385126477148688</c:v>
                </c:pt>
                <c:pt idx="2">
                  <c:v>7.4225238479426698</c:v>
                </c:pt>
                <c:pt idx="3">
                  <c:v>3.6590574723553702</c:v>
                </c:pt>
                <c:pt idx="4">
                  <c:v>22.286554980779272</c:v>
                </c:pt>
                <c:pt idx="5">
                  <c:v>30.653504817047125</c:v>
                </c:pt>
                <c:pt idx="6">
                  <c:v>3.6400740354041101</c:v>
                </c:pt>
                <c:pt idx="7">
                  <c:v>2.3397086042427984</c:v>
                </c:pt>
                <c:pt idx="8">
                  <c:v>8.5425466280670118E-2</c:v>
                </c:pt>
                <c:pt idx="9">
                  <c:v>1.423757771344502E-2</c:v>
                </c:pt>
                <c:pt idx="10">
                  <c:v>3.796687390252005E-2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D-40B9-BDAE-B189578C4A70}"/>
            </c:ext>
          </c:extLst>
        </c:ser>
        <c:ser>
          <c:idx val="2"/>
          <c:order val="2"/>
          <c:tx>
            <c:strRef>
              <c:f>'10 år gamle M1 kontrollkapitler'!$D$4</c:f>
              <c:strCache>
                <c:ptCount val="1"/>
                <c:pt idx="0">
                  <c:v>Bensin, diesel og hybrid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kontrollkapitler'!$A$5:$A$15</c:f>
              <c:strCache>
                <c:ptCount val="11"/>
                <c:pt idx="0">
                  <c:v>IDENTIFIKASJON AV KJØRETØYET</c:v>
                </c:pt>
                <c:pt idx="1">
                  <c:v>BREMSEANLEGG</c:v>
                </c:pt>
                <c:pt idx="2">
                  <c:v>STYRING</c:v>
                </c:pt>
                <c:pt idx="3">
                  <c:v>SIKT</c:v>
                </c:pt>
                <c:pt idx="4">
                  <c:v>LYKTER, REFLEKSINNRETNINGER OG ELEKTRISK UTSTYR</c:v>
                </c:pt>
                <c:pt idx="5">
                  <c:v>AKSLER, HJUL, DEKK OG HJULOPPHENG</c:v>
                </c:pt>
                <c:pt idx="6">
                  <c:v>UNDERSTELL OG UNDERSTELLSUTSTYR</c:v>
                </c:pt>
                <c:pt idx="7">
                  <c:v>ANNET UTSTYR</c:v>
                </c:pt>
                <c:pt idx="8">
                  <c:v>SKADEVIRKNINGER</c:v>
                </c:pt>
                <c:pt idx="9">
                  <c:v>TILLEGGSKONTROLLER FOR KJØRETØYER TIL PERSONTRANSPORT I GRUPPE M2, M3 (BUSS)</c:v>
                </c:pt>
                <c:pt idx="10">
                  <c:v>FOREVISNING FOR TRAFIKKSTASJON</c:v>
                </c:pt>
              </c:strCache>
            </c:strRef>
          </c:cat>
          <c:val>
            <c:numRef>
              <c:f>'10 år gamle M1 kontrollkapitler'!$D$5:$D$15</c:f>
              <c:numCache>
                <c:formatCode>0.0</c:formatCode>
                <c:ptCount val="11"/>
                <c:pt idx="0">
                  <c:v>0.42927558482485556</c:v>
                </c:pt>
                <c:pt idx="1">
                  <c:v>19.990101410044037</c:v>
                </c:pt>
                <c:pt idx="2">
                  <c:v>2.7897862712617671</c:v>
                </c:pt>
                <c:pt idx="3">
                  <c:v>2.0029493757827965</c:v>
                </c:pt>
                <c:pt idx="4">
                  <c:v>13.835804613954991</c:v>
                </c:pt>
                <c:pt idx="5">
                  <c:v>16.573067754838188</c:v>
                </c:pt>
                <c:pt idx="6">
                  <c:v>3.4564260029897782</c:v>
                </c:pt>
                <c:pt idx="7">
                  <c:v>1.6080158377439295</c:v>
                </c:pt>
                <c:pt idx="8">
                  <c:v>2.2837461112682318</c:v>
                </c:pt>
                <c:pt idx="9">
                  <c:v>1.0100601995878954E-3</c:v>
                </c:pt>
                <c:pt idx="10">
                  <c:v>6.4643852773625304E-2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6D-40B9-BDAE-B189578C4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978800"/>
        <c:axId val="1184979760"/>
      </c:barChart>
      <c:catAx>
        <c:axId val="118497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4979760"/>
        <c:crosses val="autoZero"/>
        <c:auto val="1"/>
        <c:lblAlgn val="ctr"/>
        <c:lblOffset val="100"/>
        <c:noMultiLvlLbl val="0"/>
      </c:catAx>
      <c:valAx>
        <c:axId val="118497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497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Kontrollpunkter der 10 år gamle elbiler ikke godkjennes - og andelen</a:t>
            </a:r>
            <a:endParaRPr lang="nb-NO" baseline="0"/>
          </a:p>
          <a:p>
            <a:pPr>
              <a:defRPr/>
            </a:pPr>
            <a:r>
              <a:rPr lang="nb-NO"/>
              <a:t> for 10 år</a:t>
            </a:r>
            <a:r>
              <a:rPr lang="nb-NO" baseline="0"/>
              <a:t> gamle </a:t>
            </a:r>
            <a:r>
              <a:rPr lang="nb-NO"/>
              <a:t>bensin, diesel og hybrid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år gamle M1 kontrollpuinkter'!$C$6</c:f>
              <c:strCache>
                <c:ptCount val="1"/>
                <c:pt idx="0">
                  <c:v>Elektrisk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kontrollpuinkter'!$B$7:$B$16</c:f>
              <c:strCache>
                <c:ptCount val="10"/>
                <c:pt idx="0">
                  <c:v>Bremsetromler, bremseskiver</c:v>
                </c:pt>
                <c:pt idx="1">
                  <c:v>Opphengskuler og foringer</c:v>
                </c:pt>
                <c:pt idx="2">
                  <c:v>Fjærer og stabilisator</c:v>
                </c:pt>
                <c:pt idx="3">
                  <c:v>Ytelse - driftsbrems</c:v>
                </c:pt>
                <c:pt idx="4">
                  <c:v>Hovedlykter - innstilling</c:v>
                </c:pt>
                <c:pt idx="5">
                  <c:v>Styremekanismens  tilstand</c:v>
                </c:pt>
                <c:pt idx="6">
                  <c:v>Parklys/baklys/kjørelys/markeringslys - tilstand og virkemåte</c:v>
                </c:pt>
                <c:pt idx="7">
                  <c:v>Bremsebånd og bremseklosser</c:v>
                </c:pt>
                <c:pt idx="8">
                  <c:v>Dekk</c:v>
                </c:pt>
                <c:pt idx="9">
                  <c:v>Ytelse - parkeringsbrems</c:v>
                </c:pt>
              </c:strCache>
            </c:strRef>
          </c:cat>
          <c:val>
            <c:numRef>
              <c:f>'10 år gamle M1 kontrollpuinkter'!$C$7:$C$16</c:f>
              <c:numCache>
                <c:formatCode>0.00</c:formatCode>
                <c:ptCount val="10"/>
                <c:pt idx="0">
                  <c:v>20.288548241659154</c:v>
                </c:pt>
                <c:pt idx="1">
                  <c:v>15.053865502349201</c:v>
                </c:pt>
                <c:pt idx="2">
                  <c:v>10.744625314413174</c:v>
                </c:pt>
                <c:pt idx="3">
                  <c:v>9.5391770680081631</c:v>
                </c:pt>
                <c:pt idx="4">
                  <c:v>8.272032651511557</c:v>
                </c:pt>
                <c:pt idx="5">
                  <c:v>6.6442029329410088</c:v>
                </c:pt>
                <c:pt idx="6">
                  <c:v>5.8801195956527925</c:v>
                </c:pt>
                <c:pt idx="7">
                  <c:v>4.6414503345830767</c:v>
                </c:pt>
                <c:pt idx="8">
                  <c:v>4.631958616107446</c:v>
                </c:pt>
                <c:pt idx="9">
                  <c:v>4.4848369797351815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9-4FC7-A369-9CFEA5A78101}"/>
            </c:ext>
          </c:extLst>
        </c:ser>
        <c:ser>
          <c:idx val="1"/>
          <c:order val="1"/>
          <c:tx>
            <c:strRef>
              <c:f>'10 år gamle M1 kontrollpuinkter'!$D$6</c:f>
              <c:strCache>
                <c:ptCount val="1"/>
                <c:pt idx="0">
                  <c:v>Bensin, diesel og 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kontrollpuinkter'!$B$7:$B$16</c:f>
              <c:strCache>
                <c:ptCount val="10"/>
                <c:pt idx="0">
                  <c:v>Bremsetromler, bremseskiver</c:v>
                </c:pt>
                <c:pt idx="1">
                  <c:v>Opphengskuler og foringer</c:v>
                </c:pt>
                <c:pt idx="2">
                  <c:v>Fjærer og stabilisator</c:v>
                </c:pt>
                <c:pt idx="3">
                  <c:v>Ytelse - driftsbrems</c:v>
                </c:pt>
                <c:pt idx="4">
                  <c:v>Hovedlykter - innstilling</c:v>
                </c:pt>
                <c:pt idx="5">
                  <c:v>Styremekanismens  tilstand</c:v>
                </c:pt>
                <c:pt idx="6">
                  <c:v>Parklys/baklys/kjørelys/markeringslys - tilstand og virkemåte</c:v>
                </c:pt>
                <c:pt idx="7">
                  <c:v>Bremsebånd og bremseklosser</c:v>
                </c:pt>
                <c:pt idx="8">
                  <c:v>Dekk</c:v>
                </c:pt>
                <c:pt idx="9">
                  <c:v>Ytelse - parkeringsbrems</c:v>
                </c:pt>
              </c:strCache>
            </c:strRef>
          </c:cat>
          <c:val>
            <c:numRef>
              <c:f>'10 år gamle M1 kontrollpuinkter'!$D$7:$D$16</c:f>
              <c:numCache>
                <c:formatCode>0.00</c:formatCode>
                <c:ptCount val="10"/>
                <c:pt idx="0">
                  <c:v>10.300593915397357</c:v>
                </c:pt>
                <c:pt idx="1">
                  <c:v>5.7522928366530648</c:v>
                </c:pt>
                <c:pt idx="2">
                  <c:v>6.3492384146095109</c:v>
                </c:pt>
                <c:pt idx="3">
                  <c:v>5.1119146701143388</c:v>
                </c:pt>
                <c:pt idx="4">
                  <c:v>4.5654721021372877</c:v>
                </c:pt>
                <c:pt idx="5">
                  <c:v>2.5423215223627329</c:v>
                </c:pt>
                <c:pt idx="6">
                  <c:v>2.1564785261201567</c:v>
                </c:pt>
                <c:pt idx="7">
                  <c:v>4.8593996202173653</c:v>
                </c:pt>
                <c:pt idx="8">
                  <c:v>2.2039513555007879</c:v>
                </c:pt>
                <c:pt idx="9">
                  <c:v>1.4888287341925579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F9-4FC7-A369-9CFEA5A78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639568"/>
        <c:axId val="635622288"/>
      </c:barChart>
      <c:catAx>
        <c:axId val="63563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622288"/>
        <c:crosses val="autoZero"/>
        <c:auto val="1"/>
        <c:lblAlgn val="ctr"/>
        <c:lblOffset val="100"/>
        <c:noMultiLvlLbl val="0"/>
      </c:catAx>
      <c:valAx>
        <c:axId val="63562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63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Topp 5 - konkrete </a:t>
            </a:r>
          </a:p>
          <a:p>
            <a:pPr>
              <a:defRPr/>
            </a:pPr>
            <a:r>
              <a:rPr lang="nb-NO" baseline="0"/>
              <a:t>mangler på 10 år gamle personbiler fordelt på drivstoff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år gamle M1 topp 5 mangler '!$F$4</c:f>
              <c:strCache>
                <c:ptCount val="1"/>
                <c:pt idx="0">
                  <c:v>Elektrisk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topp 5 mangler '!$D$5:$D$9</c:f>
              <c:strCache>
                <c:ptCount val="5"/>
                <c:pt idx="0">
                  <c:v>Mer enn 50 % rust på en side av bremseskive (bak)</c:v>
                </c:pt>
                <c:pt idx="1">
                  <c:v>Fjærbrudd</c:v>
                </c:pt>
                <c:pt idx="2">
                  <c:v>Mer enn 25 % rust på en side av bremseskive (foran)</c:v>
                </c:pt>
                <c:pt idx="3">
                  <c:v>For stor slitasje på opphengskule</c:v>
                </c:pt>
                <c:pt idx="4">
                  <c:v>For stor slitasje på bremsebelegg</c:v>
                </c:pt>
              </c:strCache>
            </c:strRef>
          </c:cat>
          <c:val>
            <c:numRef>
              <c:f>'10 år gamle M1 topp 5 mangler '!$F$5:$F$9</c:f>
              <c:numCache>
                <c:formatCode>0.0\ %</c:formatCode>
                <c:ptCount val="5"/>
                <c:pt idx="0">
                  <c:v>0.10706658440510654</c:v>
                </c:pt>
                <c:pt idx="1">
                  <c:v>7.6882919652603104E-2</c:v>
                </c:pt>
                <c:pt idx="2">
                  <c:v>9.7717241706610988E-2</c:v>
                </c:pt>
                <c:pt idx="3">
                  <c:v>0.11727018176640881</c:v>
                </c:pt>
                <c:pt idx="4">
                  <c:v>4.2760191732713206E-2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67C-B1AA-63368E47EB85}"/>
            </c:ext>
          </c:extLst>
        </c:ser>
        <c:ser>
          <c:idx val="1"/>
          <c:order val="1"/>
          <c:tx>
            <c:strRef>
              <c:f>'10 år gamle M1 topp 5 mangler '!$G$4</c:f>
              <c:strCache>
                <c:ptCount val="1"/>
                <c:pt idx="0">
                  <c:v>Bensin, diesel og 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 år gamle M1 topp 5 mangler '!$D$5:$D$9</c:f>
              <c:strCache>
                <c:ptCount val="5"/>
                <c:pt idx="0">
                  <c:v>Mer enn 50 % rust på en side av bremseskive (bak)</c:v>
                </c:pt>
                <c:pt idx="1">
                  <c:v>Fjærbrudd</c:v>
                </c:pt>
                <c:pt idx="2">
                  <c:v>Mer enn 25 % rust på en side av bremseskive (foran)</c:v>
                </c:pt>
                <c:pt idx="3">
                  <c:v>For stor slitasje på opphengskule</c:v>
                </c:pt>
                <c:pt idx="4">
                  <c:v>For stor slitasje på bremsebelegg</c:v>
                </c:pt>
              </c:strCache>
            </c:strRef>
          </c:cat>
          <c:val>
            <c:numRef>
              <c:f>'10 år gamle M1 topp 5 mangler '!$G$5:$G$9</c:f>
              <c:numCache>
                <c:formatCode>0.0\ %</c:formatCode>
                <c:ptCount val="5"/>
                <c:pt idx="0">
                  <c:v>5.2341319542644739E-2</c:v>
                </c:pt>
                <c:pt idx="1">
                  <c:v>5.3260474324269724E-2</c:v>
                </c:pt>
                <c:pt idx="2">
                  <c:v>4.0190295341602358E-2</c:v>
                </c:pt>
                <c:pt idx="3">
                  <c:v>3.3008767322532426E-2</c:v>
                </c:pt>
                <c:pt idx="4">
                  <c:v>4.695769867884126E-2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67C-B1AA-63368E47E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032800"/>
        <c:axId val="2049034720"/>
      </c:barChart>
      <c:catAx>
        <c:axId val="20490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034720"/>
        <c:crosses val="autoZero"/>
        <c:auto val="1"/>
        <c:lblAlgn val="ctr"/>
        <c:lblOffset val="100"/>
        <c:noMultiLvlLbl val="0"/>
      </c:catAx>
      <c:valAx>
        <c:axId val="204903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03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10 år gamle personbiler - for lavt kopekpunkt på bremsevæsken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 år gamle M1 bremsevæske'!$A$13</c:f>
              <c:strCache>
                <c:ptCount val="1"/>
                <c:pt idx="0">
                  <c:v>Elektrisk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 år gamle M1 bremsevæske'!$B$13</c:f>
              <c:numCache>
                <c:formatCode>0.00%</c:formatCode>
                <c:ptCount val="1"/>
                <c:pt idx="0">
                  <c:v>3.3980352142755445E-2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E-4248-B00A-64C030A1B51B}"/>
            </c:ext>
          </c:extLst>
        </c:ser>
        <c:ser>
          <c:idx val="1"/>
          <c:order val="1"/>
          <c:tx>
            <c:strRef>
              <c:f>'10 år gamle M1 bremsevæske'!$A$14</c:f>
              <c:strCache>
                <c:ptCount val="1"/>
                <c:pt idx="0">
                  <c:v>Bensin, diesel og 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 år gamle M1 bremsevæske'!$B$14</c:f>
              <c:numCache>
                <c:formatCode>0.00%</c:formatCode>
                <c:ptCount val="1"/>
                <c:pt idx="0">
                  <c:v>9.807684537998464E-3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E-4248-B00A-64C030A1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074080"/>
        <c:axId val="2049057760"/>
      </c:barChart>
      <c:catAx>
        <c:axId val="204907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057760"/>
        <c:crosses val="autoZero"/>
        <c:auto val="1"/>
        <c:lblAlgn val="ctr"/>
        <c:lblOffset val="100"/>
        <c:noMultiLvlLbl val="0"/>
      </c:catAx>
      <c:valAx>
        <c:axId val="20490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07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'Fylke og kontrollkapitler'!$A$8</c:f>
              <c:strCache>
                <c:ptCount val="1"/>
                <c:pt idx="0">
                  <c:v>BREMSEANLEGG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kontrollkapitler'!$B$8:$Q$8</c:f>
              <c:numCache>
                <c:formatCode>#,##0.00_);\(#,##0.00\)</c:formatCode>
                <c:ptCount val="16"/>
                <c:pt idx="0">
                  <c:v>22.790538809666124</c:v>
                </c:pt>
                <c:pt idx="1">
                  <c:v>28.321599070703066</c:v>
                </c:pt>
                <c:pt idx="2">
                  <c:v>27.372933251684017</c:v>
                </c:pt>
                <c:pt idx="3">
                  <c:v>21.708390827255403</c:v>
                </c:pt>
                <c:pt idx="4">
                  <c:v>25.895782041630213</c:v>
                </c:pt>
                <c:pt idx="5">
                  <c:v>24.630901679404072</c:v>
                </c:pt>
                <c:pt idx="6">
                  <c:v>29.021138897682107</c:v>
                </c:pt>
                <c:pt idx="7">
                  <c:v>23.067513422843373</c:v>
                </c:pt>
                <c:pt idx="8">
                  <c:v>25.424788908579174</c:v>
                </c:pt>
                <c:pt idx="9">
                  <c:v>27.914552736982643</c:v>
                </c:pt>
                <c:pt idx="10">
                  <c:v>31.595860916511345</c:v>
                </c:pt>
                <c:pt idx="11">
                  <c:v>31.525401012507082</c:v>
                </c:pt>
                <c:pt idx="12">
                  <c:v>24.388821243428872</c:v>
                </c:pt>
                <c:pt idx="13">
                  <c:v>15.989349503430315</c:v>
                </c:pt>
                <c:pt idx="14">
                  <c:v>14.998545847355519</c:v>
                </c:pt>
                <c:pt idx="15">
                  <c:v>25.932798101683371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609B-4220-A3DE-A0102C2124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09B-4220-A3DE-A0102C21247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09B-4220-A3DE-A0102C21247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09B-4220-A3DE-A0102C21247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09B-4220-A3DE-A0102C21247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9B-4220-A3DE-A0102C21247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9B-4220-A3DE-A0102C21247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9B-4220-A3DE-A0102C21247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09B-4220-A3DE-A0102C21247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09B-4220-A3DE-A0102C21247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09B-4220-A3DE-A0102C212478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'Fylke og kontrollkapitler'!$A$9</c:f>
              <c:strCache>
                <c:ptCount val="1"/>
                <c:pt idx="0">
                  <c:v>STYRING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kontrollkapitler'!$B$9:$Q$9</c:f>
              <c:numCache>
                <c:formatCode>#,##0.00_);\(#,##0.00\)</c:formatCode>
                <c:ptCount val="16"/>
                <c:pt idx="0">
                  <c:v>3.3558193151737683</c:v>
                </c:pt>
                <c:pt idx="1">
                  <c:v>5.1394653709396385</c:v>
                </c:pt>
                <c:pt idx="2">
                  <c:v>4.4174681507630611</c:v>
                </c:pt>
                <c:pt idx="3">
                  <c:v>5.0266114725014788</c:v>
                </c:pt>
                <c:pt idx="4">
                  <c:v>5.011496123873278</c:v>
                </c:pt>
                <c:pt idx="5">
                  <c:v>3.9522656111537779</c:v>
                </c:pt>
                <c:pt idx="6">
                  <c:v>5.0391005123515411</c:v>
                </c:pt>
                <c:pt idx="7">
                  <c:v>5.1720980654990809</c:v>
                </c:pt>
                <c:pt idx="8">
                  <c:v>5.0922547691024702</c:v>
                </c:pt>
                <c:pt idx="9">
                  <c:v>4.6639964396973745</c:v>
                </c:pt>
                <c:pt idx="10">
                  <c:v>5.5198491762538291</c:v>
                </c:pt>
                <c:pt idx="11">
                  <c:v>5.1788945274662348</c:v>
                </c:pt>
                <c:pt idx="12">
                  <c:v>4.816518778298688</c:v>
                </c:pt>
                <c:pt idx="13">
                  <c:v>4.1105474899422774</c:v>
                </c:pt>
                <c:pt idx="14">
                  <c:v>4.8153226141509826</c:v>
                </c:pt>
                <c:pt idx="15">
                  <c:v>4.762417799910617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2-3E65-44D8-A7A9-0FCA55D355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E65-44D8-A7A9-0FCA55D3559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65-44D8-A7A9-0FCA55D3559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E65-44D8-A7A9-0FCA55D3559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E65-44D8-A7A9-0FCA55D3559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E65-44D8-A7A9-0FCA55D3559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E65-44D8-A7A9-0FCA55D3559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E65-44D8-A7A9-0FCA55D3559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E65-44D8-A7A9-0FCA55D3559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E65-44D8-A7A9-0FCA55D3559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E65-44D8-A7A9-0FCA55D35598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'Fylke og kontrollkapitler'!$A$10</c:f>
              <c:strCache>
                <c:ptCount val="1"/>
                <c:pt idx="0">
                  <c:v>SIKT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kontrollkapitler'!$B$10:$Q$10</c:f>
              <c:numCache>
                <c:formatCode>#,##0.00_);\(#,##0.00\)</c:formatCode>
                <c:ptCount val="16"/>
                <c:pt idx="0">
                  <c:v>3.4091879429596106</c:v>
                </c:pt>
                <c:pt idx="1">
                  <c:v>3.9573033389525576</c:v>
                </c:pt>
                <c:pt idx="2">
                  <c:v>2.8625289674963676</c:v>
                </c:pt>
                <c:pt idx="3">
                  <c:v>3.7742295814442475</c:v>
                </c:pt>
                <c:pt idx="4">
                  <c:v>4.0002441654627949</c:v>
                </c:pt>
                <c:pt idx="5">
                  <c:v>3.7530142805738009</c:v>
                </c:pt>
                <c:pt idx="6">
                  <c:v>5.2255167481504934</c:v>
                </c:pt>
                <c:pt idx="7">
                  <c:v>3.6785549475904804</c:v>
                </c:pt>
                <c:pt idx="8">
                  <c:v>3.4843114771187325</c:v>
                </c:pt>
                <c:pt idx="9">
                  <c:v>3.1348464619492655</c:v>
                </c:pt>
                <c:pt idx="10">
                  <c:v>5.0292435246481135</c:v>
                </c:pt>
                <c:pt idx="11">
                  <c:v>3.2397789785984514</c:v>
                </c:pt>
                <c:pt idx="12">
                  <c:v>3.8438823795323471</c:v>
                </c:pt>
                <c:pt idx="13">
                  <c:v>3.6479894272442812</c:v>
                </c:pt>
                <c:pt idx="14">
                  <c:v>4.6782167933856824</c:v>
                </c:pt>
                <c:pt idx="15">
                  <c:v>3.8013551043861331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387A-4903-B21F-5A90463E87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87A-4903-B21F-5A90463E877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87A-4903-B21F-5A90463E877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87A-4903-B21F-5A90463E877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7A-4903-B21F-5A90463E877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7A-4903-B21F-5A90463E877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87A-4903-B21F-5A90463E877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87A-4903-B21F-5A90463E877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87A-4903-B21F-5A90463E8770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87A-4903-B21F-5A90463E8770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87A-4903-B21F-5A90463E8770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'Fylke og kontrollkapitler'!$A$11</c:f>
              <c:strCache>
                <c:ptCount val="1"/>
                <c:pt idx="0">
                  <c:v>LYKTER, REFLEKSINNRETNINGER OG ELEKTRISK UTSTYR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kontrollkapitler'!$B$11:$Q$11</c:f>
              <c:numCache>
                <c:formatCode>#,##0.00_);\(#,##0.00\)</c:formatCode>
                <c:ptCount val="16"/>
                <c:pt idx="0">
                  <c:v>20.251259499615745</c:v>
                </c:pt>
                <c:pt idx="1">
                  <c:v>23.673697780170276</c:v>
                </c:pt>
                <c:pt idx="2">
                  <c:v>22.2134169038099</c:v>
                </c:pt>
                <c:pt idx="3">
                  <c:v>26.733688152966685</c:v>
                </c:pt>
                <c:pt idx="4">
                  <c:v>22.686023561967161</c:v>
                </c:pt>
                <c:pt idx="5">
                  <c:v>20.157682454604533</c:v>
                </c:pt>
                <c:pt idx="6">
                  <c:v>26.907249129471353</c:v>
                </c:pt>
                <c:pt idx="7">
                  <c:v>22.214164853758763</c:v>
                </c:pt>
                <c:pt idx="8">
                  <c:v>22.406963410820389</c:v>
                </c:pt>
                <c:pt idx="9">
                  <c:v>22.657765910102359</c:v>
                </c:pt>
                <c:pt idx="10">
                  <c:v>30.488249030571801</c:v>
                </c:pt>
                <c:pt idx="11">
                  <c:v>23.485656149670721</c:v>
                </c:pt>
                <c:pt idx="12">
                  <c:v>22.256895583764116</c:v>
                </c:pt>
                <c:pt idx="13">
                  <c:v>24.03747109012108</c:v>
                </c:pt>
                <c:pt idx="14">
                  <c:v>23.345382026673313</c:v>
                </c:pt>
                <c:pt idx="15">
                  <c:v>23.263290344548725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4-06AD-4813-B6A8-0F1346DDC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AD-4813-B6A8-0F1346DDC3D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AD-4813-B6A8-0F1346DDC3D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6AD-4813-B6A8-0F1346DDC3D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6AD-4813-B6A8-0F1346DDC3D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6AD-4813-B6A8-0F1346DDC3D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6AD-4813-B6A8-0F1346DDC3D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6AD-4813-B6A8-0F1346DDC3D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6AD-4813-B6A8-0F1346DDC3DC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6AD-4813-B6A8-0F1346DDC3DC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6AD-4813-B6A8-0F1346DDC3DC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'Fylke og kontrollkapitler'!$A$13</c:f>
              <c:strCache>
                <c:ptCount val="1"/>
                <c:pt idx="0">
                  <c:v>UNDERSTELL OG UNDERSTELLSUTSTYR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kontrollkapitler'!$B$13:$Q$13</c:f>
              <c:numCache>
                <c:formatCode>#,##0.00_);\(#,##0.00\)</c:formatCode>
                <c:ptCount val="16"/>
                <c:pt idx="0">
                  <c:v>6.7319187089061563</c:v>
                </c:pt>
                <c:pt idx="1">
                  <c:v>10.157810485755974</c:v>
                </c:pt>
                <c:pt idx="2">
                  <c:v>9.0594719210403092</c:v>
                </c:pt>
                <c:pt idx="3">
                  <c:v>8.8231815493790648</c:v>
                </c:pt>
                <c:pt idx="4">
                  <c:v>8.7167070217917679</c:v>
                </c:pt>
                <c:pt idx="5">
                  <c:v>7.1198784083524442</c:v>
                </c:pt>
                <c:pt idx="6">
                  <c:v>9.3512949480027672</c:v>
                </c:pt>
                <c:pt idx="7">
                  <c:v>8.8403981804997027</c:v>
                </c:pt>
                <c:pt idx="8">
                  <c:v>8.622172417387679</c:v>
                </c:pt>
                <c:pt idx="9">
                  <c:v>8.0587449933244333</c:v>
                </c:pt>
                <c:pt idx="10">
                  <c:v>12.265141290142896</c:v>
                </c:pt>
                <c:pt idx="11">
                  <c:v>10.798247911932597</c:v>
                </c:pt>
                <c:pt idx="12">
                  <c:v>7.8109848125815695</c:v>
                </c:pt>
                <c:pt idx="13">
                  <c:v>7.4708957689541915</c:v>
                </c:pt>
                <c:pt idx="14">
                  <c:v>7.9230545514977768</c:v>
                </c:pt>
                <c:pt idx="15">
                  <c:v>8.8823980080444365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6-48BD-44D4-AC8A-1BF76FBB6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8BD-44D4-AC8A-1BF76FBB608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8BD-44D4-AC8A-1BF76FBB608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8BD-44D4-AC8A-1BF76FBB608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8BD-44D4-AC8A-1BF76FBB608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8BD-44D4-AC8A-1BF76FBB608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8BD-44D4-AC8A-1BF76FBB608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8BD-44D4-AC8A-1BF76FBB608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8BD-44D4-AC8A-1BF76FBB608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8BD-44D4-AC8A-1BF76FBB608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8BD-44D4-AC8A-1BF76FBB6084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'Fylke og kontrollkapitler'!$A$14</c:f>
              <c:strCache>
                <c:ptCount val="1"/>
                <c:pt idx="0">
                  <c:v>ANNET UTSTYR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kontrollkapitler'!$B$14:$Q$14</c:f>
              <c:numCache>
                <c:formatCode>#,##0.00_);\(#,##0.00\)</c:formatCode>
                <c:ptCount val="16"/>
                <c:pt idx="0">
                  <c:v>2.3898471522500215</c:v>
                </c:pt>
                <c:pt idx="1">
                  <c:v>3.254664192319134</c:v>
                </c:pt>
                <c:pt idx="2">
                  <c:v>2.9765978651105267</c:v>
                </c:pt>
                <c:pt idx="3">
                  <c:v>3.6309875813128327</c:v>
                </c:pt>
                <c:pt idx="4">
                  <c:v>2.984922782672391</c:v>
                </c:pt>
                <c:pt idx="5">
                  <c:v>2.3072337363115412</c:v>
                </c:pt>
                <c:pt idx="6">
                  <c:v>3.7717045947498624</c:v>
                </c:pt>
                <c:pt idx="7">
                  <c:v>2.9687740347638827</c:v>
                </c:pt>
                <c:pt idx="8">
                  <c:v>2.9253101219639319</c:v>
                </c:pt>
                <c:pt idx="9">
                  <c:v>2.8233199821984867</c:v>
                </c:pt>
                <c:pt idx="10">
                  <c:v>4.232277138633588</c:v>
                </c:pt>
                <c:pt idx="11">
                  <c:v>3.0557975473203896</c:v>
                </c:pt>
                <c:pt idx="12">
                  <c:v>2.6022033787084498</c:v>
                </c:pt>
                <c:pt idx="13">
                  <c:v>3.1485044603813188</c:v>
                </c:pt>
                <c:pt idx="14">
                  <c:v>3.5315135651668119</c:v>
                </c:pt>
                <c:pt idx="15">
                  <c:v>3.0201882355444893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7-7BCC-4114-AA39-9A448589C3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BCC-4114-AA39-9A448589C3E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BCC-4114-AA39-9A448589C3E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BCC-4114-AA39-9A448589C3E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BCC-4114-AA39-9A448589C3E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BCC-4114-AA39-9A448589C3E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BCC-4114-AA39-9A448589C3E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BCC-4114-AA39-9A448589C3E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BCC-4114-AA39-9A448589C3E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BCC-4114-AA39-9A448589C3E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BCC-4114-AA39-9A448589C3E8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'Fylke og kontrollkapitler'!$A$15</c:f>
              <c:strCache>
                <c:ptCount val="1"/>
                <c:pt idx="0">
                  <c:v>SKADEVIRKNINGER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kontrollkapitler'!$B$15:$Q$15</c:f>
              <c:numCache>
                <c:formatCode>#,##0.00_);\(#,##0.00\)</c:formatCode>
                <c:ptCount val="16"/>
                <c:pt idx="0">
                  <c:v>3.5415421398684996</c:v>
                </c:pt>
                <c:pt idx="1">
                  <c:v>6.3280021532489981</c:v>
                </c:pt>
                <c:pt idx="2">
                  <c:v>4.9565937826447177</c:v>
                </c:pt>
                <c:pt idx="3">
                  <c:v>5.9951376568762731</c:v>
                </c:pt>
                <c:pt idx="4">
                  <c:v>4.5719982908417602</c:v>
                </c:pt>
                <c:pt idx="5">
                  <c:v>4.0645123175991023</c:v>
                </c:pt>
                <c:pt idx="6">
                  <c:v>5.4693820125918888</c:v>
                </c:pt>
                <c:pt idx="7">
                  <c:v>4.8593256715084125</c:v>
                </c:pt>
                <c:pt idx="8">
                  <c:v>5.2381945168351924</c:v>
                </c:pt>
                <c:pt idx="9">
                  <c:v>4.3524699599465952</c:v>
                </c:pt>
                <c:pt idx="10">
                  <c:v>6.4196499346573255</c:v>
                </c:pt>
                <c:pt idx="11">
                  <c:v>5.3573930684081947</c:v>
                </c:pt>
                <c:pt idx="12">
                  <c:v>4.5678913330368278</c:v>
                </c:pt>
                <c:pt idx="13">
                  <c:v>5.2144675723475791</c:v>
                </c:pt>
                <c:pt idx="14">
                  <c:v>6.6807927209273341</c:v>
                </c:pt>
                <c:pt idx="15">
                  <c:v>5.0617564749196617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8-3531-44CD-B382-02F8311DC9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531-44CD-B382-02F8311DC9E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531-44CD-B382-02F8311DC9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531-44CD-B382-02F8311DC9E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531-44CD-B382-02F8311DC9E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31-44CD-B382-02F8311DC9E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531-44CD-B382-02F8311DC9E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531-44CD-B382-02F8311DC9E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31-44CD-B382-02F8311DC9E2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kontrollkapitler'!$A$16</c15:sqref>
                        </c15:formulaRef>
                      </c:ext>
                    </c:extLst>
                    <c:strCache>
                      <c:ptCount val="1"/>
                      <c:pt idx="0">
                        <c:v>TILLEGGSKONTROLLER FOR KJØRETØYER TIL PERSONTRANSPORT I GRUPPE M2, M3 (BUSS)</c:v>
                      </c:pt>
                    </c:strCache>
                  </c:strRef>
                </c:tx>
                <c:spPr>
                  <a:pattFill prst="narHorz">
                    <a:fgClr>
                      <a:schemeClr val="accent4">
                        <a:lumMod val="60000"/>
                      </a:schemeClr>
                    </a:fgClr>
                    <a:bgClr>
                      <a:schemeClr val="accent4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kontrollkapitler'!$B$16:$Q$16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8.5389804457347788E-3</c:v>
                      </c:pt>
                      <c:pt idx="1">
                        <c:v>2.833222365457353E-3</c:v>
                      </c:pt>
                      <c:pt idx="2">
                        <c:v>6.0036261902188925E-3</c:v>
                      </c:pt>
                      <c:pt idx="3">
                        <c:v>1.3141467901964649E-3</c:v>
                      </c:pt>
                      <c:pt idx="4">
                        <c:v>2.3399190184548394E-2</c:v>
                      </c:pt>
                      <c:pt idx="5">
                        <c:v>5.3706558107810545E-3</c:v>
                      </c:pt>
                      <c:pt idx="6">
                        <c:v>0</c:v>
                      </c:pt>
                      <c:pt idx="7">
                        <c:v>2.9299521685308486E-3</c:v>
                      </c:pt>
                      <c:pt idx="8">
                        <c:v>9.1212342332951113E-3</c:v>
                      </c:pt>
                      <c:pt idx="9">
                        <c:v>1.7801513128615932E-3</c:v>
                      </c:pt>
                      <c:pt idx="10">
                        <c:v>3.2135741371553442E-3</c:v>
                      </c:pt>
                      <c:pt idx="11">
                        <c:v>4.8736802987566019E-3</c:v>
                      </c:pt>
                      <c:pt idx="12">
                        <c:v>5.1037891989238297E-3</c:v>
                      </c:pt>
                      <c:pt idx="13">
                        <c:v>3.8870425436806407E-3</c:v>
                      </c:pt>
                      <c:pt idx="14">
                        <c:v>4.1547218413727199E-3</c:v>
                      </c:pt>
                      <c:pt idx="15">
                        <c:v>5.5864138415373807E-3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531-44CD-B382-02F8311DC9E2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531-44CD-B382-02F8311DC9E2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'Fylke og kontrollkapitler'!$A$16</c:f>
              <c:strCache>
                <c:ptCount val="1"/>
                <c:pt idx="0">
                  <c:v>TILLEGGSKONTROLLER FOR KJØRETØYER TIL PERSONTRANSPORT I GRUPPE M2, M3 (BUSS)</c:v>
                </c:pt>
              </c:strCache>
              <c:extLst xmlns:c15="http://schemas.microsoft.com/office/drawing/2012/chart"/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'Fylke og kontrollkapitler'!$B$6:$Q$6</c:f>
              <c:strCache>
                <c:ptCount val="16"/>
                <c:pt idx="0">
                  <c:v>Oslo</c:v>
                </c:pt>
                <c:pt idx="1">
                  <c:v>Rogaland</c:v>
                </c:pt>
                <c:pt idx="2">
                  <c:v>Møre og Romsdal</c:v>
                </c:pt>
                <c:pt idx="3">
                  <c:v>Nordland</c:v>
                </c:pt>
                <c:pt idx="4">
                  <c:v>Østfold</c:v>
                </c:pt>
                <c:pt idx="5">
                  <c:v>Akershus</c:v>
                </c:pt>
                <c:pt idx="6">
                  <c:v>Buskerud</c:v>
                </c:pt>
                <c:pt idx="7">
                  <c:v>Innlandet</c:v>
                </c:pt>
                <c:pt idx="8">
                  <c:v>Vestfold</c:v>
                </c:pt>
                <c:pt idx="9">
                  <c:v>Telemark</c:v>
                </c:pt>
                <c:pt idx="10">
                  <c:v>Agder</c:v>
                </c:pt>
                <c:pt idx="11">
                  <c:v>Vestland</c:v>
                </c:pt>
                <c:pt idx="12">
                  <c:v>Trøndelag</c:v>
                </c:pt>
                <c:pt idx="13">
                  <c:v>Troms</c:v>
                </c:pt>
                <c:pt idx="14">
                  <c:v>Finnmark</c:v>
                </c:pt>
                <c:pt idx="15">
                  <c:v>Totalt i Norge</c:v>
                </c:pt>
              </c:strCache>
              <c:extLst xmlns:c15="http://schemas.microsoft.com/office/drawing/2012/chart"/>
            </c:strRef>
          </c:cat>
          <c:val>
            <c:numRef>
              <c:f>'Fylke og kontrollkapitler'!$B$16:$Q$16</c:f>
              <c:numCache>
                <c:formatCode>#,##0.00_);\(#,##0.00\)</c:formatCode>
                <c:ptCount val="16"/>
                <c:pt idx="0">
                  <c:v>8.5389804457347788E-3</c:v>
                </c:pt>
                <c:pt idx="1">
                  <c:v>2.833222365457353E-3</c:v>
                </c:pt>
                <c:pt idx="2">
                  <c:v>6.0036261902188925E-3</c:v>
                </c:pt>
                <c:pt idx="3">
                  <c:v>1.3141467901964649E-3</c:v>
                </c:pt>
                <c:pt idx="4">
                  <c:v>2.3399190184548394E-2</c:v>
                </c:pt>
                <c:pt idx="5">
                  <c:v>5.3706558107810545E-3</c:v>
                </c:pt>
                <c:pt idx="6">
                  <c:v>0</c:v>
                </c:pt>
                <c:pt idx="7">
                  <c:v>2.9299521685308486E-3</c:v>
                </c:pt>
                <c:pt idx="8">
                  <c:v>9.1212342332951113E-3</c:v>
                </c:pt>
                <c:pt idx="9">
                  <c:v>1.7801513128615932E-3</c:v>
                </c:pt>
                <c:pt idx="10">
                  <c:v>3.2135741371553442E-3</c:v>
                </c:pt>
                <c:pt idx="11">
                  <c:v>4.8736802987566019E-3</c:v>
                </c:pt>
                <c:pt idx="12">
                  <c:v>5.1037891989238297E-3</c:v>
                </c:pt>
                <c:pt idx="13">
                  <c:v>3.8870425436806407E-3</c:v>
                </c:pt>
                <c:pt idx="14">
                  <c:v>4.1547218413727199E-3</c:v>
                </c:pt>
                <c:pt idx="15">
                  <c:v>5.5864138415373807E-3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9-3C27-42B4-A70A-DBD528A3DE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79304544"/>
        <c:axId val="12792987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'Fylke og kontrollkapitler'!$A$7</c15:sqref>
                        </c15:formulaRef>
                      </c:ext>
                    </c:extLst>
                    <c:strCache>
                      <c:ptCount val="1"/>
                      <c:pt idx="0">
                        <c:v>IDENTIFIKASJON AV KJØRETØYET</c:v>
                      </c:pt>
                    </c:strCache>
                  </c:strRef>
                </c:tx>
                <c:spPr>
                  <a:pattFill prst="narHorz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'Fylke og kontrollkapitler'!$B$7:$Q$7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0.61587396464862099</c:v>
                      </c:pt>
                      <c:pt idx="1">
                        <c:v>0.78055276168350074</c:v>
                      </c:pt>
                      <c:pt idx="2">
                        <c:v>0.780471404728456</c:v>
                      </c:pt>
                      <c:pt idx="3">
                        <c:v>2.5783560023654641</c:v>
                      </c:pt>
                      <c:pt idx="4">
                        <c:v>0.84949233930860479</c:v>
                      </c:pt>
                      <c:pt idx="5">
                        <c:v>0.78572694511726826</c:v>
                      </c:pt>
                      <c:pt idx="6">
                        <c:v>1.1161525564817747</c:v>
                      </c:pt>
                      <c:pt idx="7">
                        <c:v>0.71783828129005789</c:v>
                      </c:pt>
                      <c:pt idx="8">
                        <c:v>0.77791097675388299</c:v>
                      </c:pt>
                      <c:pt idx="9">
                        <c:v>0.76368491321762355</c:v>
                      </c:pt>
                      <c:pt idx="10">
                        <c:v>1.5200205668744777</c:v>
                      </c:pt>
                      <c:pt idx="11">
                        <c:v>0.59641662656033922</c:v>
                      </c:pt>
                      <c:pt idx="12">
                        <c:v>0.54829278251295999</c:v>
                      </c:pt>
                      <c:pt idx="13">
                        <c:v>1.6869764639573981</c:v>
                      </c:pt>
                      <c:pt idx="14">
                        <c:v>3.6852382732976028</c:v>
                      </c:pt>
                      <c:pt idx="15">
                        <c:v>0.96112920045116945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C27-42B4-A70A-DBD528A3DEE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kontrollkapitler'!$A$8</c15:sqref>
                        </c15:formulaRef>
                      </c:ext>
                    </c:extLst>
                    <c:strCache>
                      <c:ptCount val="1"/>
                      <c:pt idx="0">
                        <c:v>BREMSEANLEGG</c:v>
                      </c:pt>
                    </c:strCache>
                  </c:strRef>
                </c:tx>
                <c:spPr>
                  <a:pattFill prst="narHorz">
                    <a:fgClr>
                      <a:schemeClr val="accent2"/>
                    </a:fgClr>
                    <a:bgClr>
                      <a:schemeClr val="accent2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kontrollkapitler'!$B$8:$Q$8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22.790538809666124</c:v>
                      </c:pt>
                      <c:pt idx="1">
                        <c:v>28.321599070703066</c:v>
                      </c:pt>
                      <c:pt idx="2">
                        <c:v>27.372933251684017</c:v>
                      </c:pt>
                      <c:pt idx="3">
                        <c:v>21.708390827255403</c:v>
                      </c:pt>
                      <c:pt idx="4">
                        <c:v>25.895782041630213</c:v>
                      </c:pt>
                      <c:pt idx="5">
                        <c:v>24.630901679404072</c:v>
                      </c:pt>
                      <c:pt idx="6">
                        <c:v>29.021138897682107</c:v>
                      </c:pt>
                      <c:pt idx="7">
                        <c:v>23.067513422843373</c:v>
                      </c:pt>
                      <c:pt idx="8">
                        <c:v>25.424788908579174</c:v>
                      </c:pt>
                      <c:pt idx="9">
                        <c:v>27.914552736982643</c:v>
                      </c:pt>
                      <c:pt idx="10">
                        <c:v>31.595860916511345</c:v>
                      </c:pt>
                      <c:pt idx="11">
                        <c:v>31.525401012507082</c:v>
                      </c:pt>
                      <c:pt idx="12">
                        <c:v>24.388821243428872</c:v>
                      </c:pt>
                      <c:pt idx="13">
                        <c:v>15.989349503430315</c:v>
                      </c:pt>
                      <c:pt idx="14">
                        <c:v>14.998545847355519</c:v>
                      </c:pt>
                      <c:pt idx="15">
                        <c:v>25.932798101683371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C27-42B4-A70A-DBD528A3DEE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kontrollkapitler'!$A$9</c15:sqref>
                        </c15:formulaRef>
                      </c:ext>
                    </c:extLst>
                    <c:strCache>
                      <c:ptCount val="1"/>
                      <c:pt idx="0">
                        <c:v>STYRING</c:v>
                      </c:pt>
                    </c:strCache>
                  </c:strRef>
                </c:tx>
                <c:spPr>
                  <a:pattFill prst="narHorz">
                    <a:fgClr>
                      <a:schemeClr val="accent3"/>
                    </a:fgClr>
                    <a:bgClr>
                      <a:schemeClr val="accent3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kontrollkapitler'!$B$9:$Q$9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3.3558193151737683</c:v>
                      </c:pt>
                      <c:pt idx="1">
                        <c:v>5.1394653709396385</c:v>
                      </c:pt>
                      <c:pt idx="2">
                        <c:v>4.4174681507630611</c:v>
                      </c:pt>
                      <c:pt idx="3">
                        <c:v>5.0266114725014788</c:v>
                      </c:pt>
                      <c:pt idx="4">
                        <c:v>5.011496123873278</c:v>
                      </c:pt>
                      <c:pt idx="5">
                        <c:v>3.9522656111537779</c:v>
                      </c:pt>
                      <c:pt idx="6">
                        <c:v>5.0391005123515411</c:v>
                      </c:pt>
                      <c:pt idx="7">
                        <c:v>5.1720980654990809</c:v>
                      </c:pt>
                      <c:pt idx="8">
                        <c:v>5.0922547691024702</c:v>
                      </c:pt>
                      <c:pt idx="9">
                        <c:v>4.6639964396973745</c:v>
                      </c:pt>
                      <c:pt idx="10">
                        <c:v>5.5198491762538291</c:v>
                      </c:pt>
                      <c:pt idx="11">
                        <c:v>5.1788945274662348</c:v>
                      </c:pt>
                      <c:pt idx="12">
                        <c:v>4.816518778298688</c:v>
                      </c:pt>
                      <c:pt idx="13">
                        <c:v>4.1105474899422774</c:v>
                      </c:pt>
                      <c:pt idx="14">
                        <c:v>4.8153226141509826</c:v>
                      </c:pt>
                      <c:pt idx="15">
                        <c:v>4.762417799910617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27-42B4-A70A-DBD528A3DEE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kontrollkapitler'!$A$10</c15:sqref>
                        </c15:formulaRef>
                      </c:ext>
                    </c:extLst>
                    <c:strCache>
                      <c:ptCount val="1"/>
                      <c:pt idx="0">
                        <c:v>SIKT</c:v>
                      </c:pt>
                    </c:strCache>
                  </c:strRef>
                </c:tx>
                <c:spPr>
                  <a:pattFill prst="narHorz">
                    <a:fgClr>
                      <a:schemeClr val="accent4"/>
                    </a:fgClr>
                    <a:bgClr>
                      <a:schemeClr val="accent4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4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kontrollkapitler'!$B$10:$Q$10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3.4091879429596106</c:v>
                      </c:pt>
                      <c:pt idx="1">
                        <c:v>3.9573033389525576</c:v>
                      </c:pt>
                      <c:pt idx="2">
                        <c:v>2.8625289674963676</c:v>
                      </c:pt>
                      <c:pt idx="3">
                        <c:v>3.7742295814442475</c:v>
                      </c:pt>
                      <c:pt idx="4">
                        <c:v>4.0002441654627949</c:v>
                      </c:pt>
                      <c:pt idx="5">
                        <c:v>3.7530142805738009</c:v>
                      </c:pt>
                      <c:pt idx="6">
                        <c:v>5.2255167481504934</c:v>
                      </c:pt>
                      <c:pt idx="7">
                        <c:v>3.6785549475904804</c:v>
                      </c:pt>
                      <c:pt idx="8">
                        <c:v>3.4843114771187325</c:v>
                      </c:pt>
                      <c:pt idx="9">
                        <c:v>3.1348464619492655</c:v>
                      </c:pt>
                      <c:pt idx="10">
                        <c:v>5.0292435246481135</c:v>
                      </c:pt>
                      <c:pt idx="11">
                        <c:v>3.2397789785984514</c:v>
                      </c:pt>
                      <c:pt idx="12">
                        <c:v>3.8438823795323471</c:v>
                      </c:pt>
                      <c:pt idx="13">
                        <c:v>3.6479894272442812</c:v>
                      </c:pt>
                      <c:pt idx="14">
                        <c:v>4.6782167933856824</c:v>
                      </c:pt>
                      <c:pt idx="15">
                        <c:v>3.8013551043861331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C27-42B4-A70A-DBD528A3DEE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kontrollkapitler'!$A$11</c15:sqref>
                        </c15:formulaRef>
                      </c:ext>
                    </c:extLst>
                    <c:strCache>
                      <c:ptCount val="1"/>
                      <c:pt idx="0">
                        <c:v>LYKTER, REFLEKSINNRETNINGER OG ELEKTRISK UTSTYR</c:v>
                      </c:pt>
                    </c:strCache>
                  </c:strRef>
                </c:tx>
                <c:spPr>
                  <a:pattFill prst="narHorz">
                    <a:fgClr>
                      <a:schemeClr val="accent5"/>
                    </a:fgClr>
                    <a:bgClr>
                      <a:schemeClr val="accent5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kontrollkapitler'!$B$11:$Q$11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20.251259499615745</c:v>
                      </c:pt>
                      <c:pt idx="1">
                        <c:v>23.673697780170276</c:v>
                      </c:pt>
                      <c:pt idx="2">
                        <c:v>22.2134169038099</c:v>
                      </c:pt>
                      <c:pt idx="3">
                        <c:v>26.733688152966685</c:v>
                      </c:pt>
                      <c:pt idx="4">
                        <c:v>22.686023561967161</c:v>
                      </c:pt>
                      <c:pt idx="5">
                        <c:v>20.157682454604533</c:v>
                      </c:pt>
                      <c:pt idx="6">
                        <c:v>26.907249129471353</c:v>
                      </c:pt>
                      <c:pt idx="7">
                        <c:v>22.214164853758763</c:v>
                      </c:pt>
                      <c:pt idx="8">
                        <c:v>22.406963410820389</c:v>
                      </c:pt>
                      <c:pt idx="9">
                        <c:v>22.657765910102359</c:v>
                      </c:pt>
                      <c:pt idx="10">
                        <c:v>30.488249030571801</c:v>
                      </c:pt>
                      <c:pt idx="11">
                        <c:v>23.485656149670721</c:v>
                      </c:pt>
                      <c:pt idx="12">
                        <c:v>22.256895583764116</c:v>
                      </c:pt>
                      <c:pt idx="13">
                        <c:v>24.03747109012108</c:v>
                      </c:pt>
                      <c:pt idx="14">
                        <c:v>23.345382026673313</c:v>
                      </c:pt>
                      <c:pt idx="15">
                        <c:v>23.263290344548725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27-42B4-A70A-DBD528A3DEE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kontrollkapitler'!$A$12</c15:sqref>
                        </c15:formulaRef>
                      </c:ext>
                    </c:extLst>
                    <c:strCache>
                      <c:ptCount val="1"/>
                      <c:pt idx="0">
                        <c:v>AKSLER, HJUL, DEKK OG HJULOPPHENG</c:v>
                      </c:pt>
                    </c:strCache>
                  </c:strRef>
                </c:tx>
                <c:spPr>
                  <a:pattFill prst="narHorz">
                    <a:fgClr>
                      <a:schemeClr val="accent6"/>
                    </a:fgClr>
                    <a:bgClr>
                      <a:schemeClr val="accent6"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6"/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kontrollkapitler'!$B$12:$Q$12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19.551063103065495</c:v>
                      </c:pt>
                      <c:pt idx="1">
                        <c:v>22.49507727614002</c:v>
                      </c:pt>
                      <c:pt idx="2">
                        <c:v>21.346493281942294</c:v>
                      </c:pt>
                      <c:pt idx="3">
                        <c:v>19.215454366252711</c:v>
                      </c:pt>
                      <c:pt idx="4">
                        <c:v>21.295297780129001</c:v>
                      </c:pt>
                      <c:pt idx="5">
                        <c:v>20.029323780726866</c:v>
                      </c:pt>
                      <c:pt idx="6">
                        <c:v>23.019474048280632</c:v>
                      </c:pt>
                      <c:pt idx="7">
                        <c:v>21.469224514909794</c:v>
                      </c:pt>
                      <c:pt idx="8">
                        <c:v>20.823777754612738</c:v>
                      </c:pt>
                      <c:pt idx="9">
                        <c:v>22.97285269247886</c:v>
                      </c:pt>
                      <c:pt idx="10">
                        <c:v>27.176125286543694</c:v>
                      </c:pt>
                      <c:pt idx="11">
                        <c:v>24.154568770675066</c:v>
                      </c:pt>
                      <c:pt idx="12">
                        <c:v>21.232492180265833</c:v>
                      </c:pt>
                      <c:pt idx="13">
                        <c:v>15.456824674946068</c:v>
                      </c:pt>
                      <c:pt idx="14">
                        <c:v>15.206281939424155</c:v>
                      </c:pt>
                      <c:pt idx="15">
                        <c:v>21.566550150035116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27-42B4-A70A-DBD528A3DEE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kontrollkapitler'!$A$13</c15:sqref>
                        </c15:formulaRef>
                      </c:ext>
                    </c:extLst>
                    <c:strCache>
                      <c:ptCount val="1"/>
                      <c:pt idx="0">
                        <c:v>UNDERSTELL OG UNDERSTELLSUTSTYR</c:v>
                      </c:pt>
                    </c:strCache>
                  </c:strRef>
                </c:tx>
                <c:spPr>
                  <a:pattFill prst="narHorz">
                    <a:fgClr>
                      <a:schemeClr val="accent1">
                        <a:lumMod val="60000"/>
                      </a:schemeClr>
                    </a:fgClr>
                    <a:bgClr>
                      <a:schemeClr val="accent1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kontrollkapitler'!$B$13:$Q$13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6.7319187089061563</c:v>
                      </c:pt>
                      <c:pt idx="1">
                        <c:v>10.157810485755974</c:v>
                      </c:pt>
                      <c:pt idx="2">
                        <c:v>9.0594719210403092</c:v>
                      </c:pt>
                      <c:pt idx="3">
                        <c:v>8.8231815493790648</c:v>
                      </c:pt>
                      <c:pt idx="4">
                        <c:v>8.7167070217917679</c:v>
                      </c:pt>
                      <c:pt idx="5">
                        <c:v>7.1198784083524442</c:v>
                      </c:pt>
                      <c:pt idx="6">
                        <c:v>9.3512949480027672</c:v>
                      </c:pt>
                      <c:pt idx="7">
                        <c:v>8.8403981804997027</c:v>
                      </c:pt>
                      <c:pt idx="8">
                        <c:v>8.622172417387679</c:v>
                      </c:pt>
                      <c:pt idx="9">
                        <c:v>8.0587449933244333</c:v>
                      </c:pt>
                      <c:pt idx="10">
                        <c:v>12.265141290142896</c:v>
                      </c:pt>
                      <c:pt idx="11">
                        <c:v>10.798247911932597</c:v>
                      </c:pt>
                      <c:pt idx="12">
                        <c:v>7.8109848125815695</c:v>
                      </c:pt>
                      <c:pt idx="13">
                        <c:v>7.4708957689541915</c:v>
                      </c:pt>
                      <c:pt idx="14">
                        <c:v>7.9230545514977768</c:v>
                      </c:pt>
                      <c:pt idx="15">
                        <c:v>8.8823980080444365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27-42B4-A70A-DBD528A3DEE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kontrollkapitler'!$A$14</c15:sqref>
                        </c15:formulaRef>
                      </c:ext>
                    </c:extLst>
                    <c:strCache>
                      <c:ptCount val="1"/>
                      <c:pt idx="0">
                        <c:v>ANNET UTSTYR</c:v>
                      </c:pt>
                    </c:strCache>
                  </c:strRef>
                </c:tx>
                <c:spPr>
                  <a:pattFill prst="narHorz">
                    <a:fgClr>
                      <a:schemeClr val="accent2">
                        <a:lumMod val="60000"/>
                      </a:schemeClr>
                    </a:fgClr>
                    <a:bgClr>
                      <a:schemeClr val="accent2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2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kontrollkapitler'!$B$14:$Q$14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2.3898471522500215</c:v>
                      </c:pt>
                      <c:pt idx="1">
                        <c:v>3.254664192319134</c:v>
                      </c:pt>
                      <c:pt idx="2">
                        <c:v>2.9765978651105267</c:v>
                      </c:pt>
                      <c:pt idx="3">
                        <c:v>3.6309875813128327</c:v>
                      </c:pt>
                      <c:pt idx="4">
                        <c:v>2.984922782672391</c:v>
                      </c:pt>
                      <c:pt idx="5">
                        <c:v>2.3072337363115412</c:v>
                      </c:pt>
                      <c:pt idx="6">
                        <c:v>3.7717045947498624</c:v>
                      </c:pt>
                      <c:pt idx="7">
                        <c:v>2.9687740347638827</c:v>
                      </c:pt>
                      <c:pt idx="8">
                        <c:v>2.9253101219639319</c:v>
                      </c:pt>
                      <c:pt idx="9">
                        <c:v>2.8233199821984867</c:v>
                      </c:pt>
                      <c:pt idx="10">
                        <c:v>4.232277138633588</c:v>
                      </c:pt>
                      <c:pt idx="11">
                        <c:v>3.0557975473203896</c:v>
                      </c:pt>
                      <c:pt idx="12">
                        <c:v>2.6022033787084498</c:v>
                      </c:pt>
                      <c:pt idx="13">
                        <c:v>3.1485044603813188</c:v>
                      </c:pt>
                      <c:pt idx="14">
                        <c:v>3.5315135651668119</c:v>
                      </c:pt>
                      <c:pt idx="15">
                        <c:v>3.0201882355444893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27-42B4-A70A-DBD528A3DEE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kontrollkapitler'!$A$15</c15:sqref>
                        </c15:formulaRef>
                      </c:ext>
                    </c:extLst>
                    <c:strCache>
                      <c:ptCount val="1"/>
                      <c:pt idx="0">
                        <c:v>SKADEVIRKNINGER</c:v>
                      </c:pt>
                    </c:strCache>
                  </c:strRef>
                </c:tx>
                <c:spPr>
                  <a:pattFill prst="narHorz">
                    <a:fgClr>
                      <a:schemeClr val="accent3">
                        <a:lumMod val="60000"/>
                      </a:schemeClr>
                    </a:fgClr>
                    <a:bgClr>
                      <a:schemeClr val="accent3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3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kontrollkapitler'!$B$15:$Q$15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3.5415421398684996</c:v>
                      </c:pt>
                      <c:pt idx="1">
                        <c:v>6.3280021532489981</c:v>
                      </c:pt>
                      <c:pt idx="2">
                        <c:v>4.9565937826447177</c:v>
                      </c:pt>
                      <c:pt idx="3">
                        <c:v>5.9951376568762731</c:v>
                      </c:pt>
                      <c:pt idx="4">
                        <c:v>4.5719982908417602</c:v>
                      </c:pt>
                      <c:pt idx="5">
                        <c:v>4.0645123175991023</c:v>
                      </c:pt>
                      <c:pt idx="6">
                        <c:v>5.4693820125918888</c:v>
                      </c:pt>
                      <c:pt idx="7">
                        <c:v>4.8593256715084125</c:v>
                      </c:pt>
                      <c:pt idx="8">
                        <c:v>5.2381945168351924</c:v>
                      </c:pt>
                      <c:pt idx="9">
                        <c:v>4.3524699599465952</c:v>
                      </c:pt>
                      <c:pt idx="10">
                        <c:v>6.4196499346573255</c:v>
                      </c:pt>
                      <c:pt idx="11">
                        <c:v>5.3573930684081947</c:v>
                      </c:pt>
                      <c:pt idx="12">
                        <c:v>4.5678913330368278</c:v>
                      </c:pt>
                      <c:pt idx="13">
                        <c:v>5.2144675723475791</c:v>
                      </c:pt>
                      <c:pt idx="14">
                        <c:v>6.6807927209273341</c:v>
                      </c:pt>
                      <c:pt idx="15">
                        <c:v>5.0617564749196617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C27-42B4-A70A-DBD528A3DEE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kontrollkapitler'!$A$17</c15:sqref>
                        </c15:formulaRef>
                      </c:ext>
                    </c:extLst>
                    <c:strCache>
                      <c:ptCount val="1"/>
                      <c:pt idx="0">
                        <c:v>FOREVISNING FOR TRAFIKKSTASJON</c:v>
                      </c:pt>
                    </c:strCache>
                  </c:strRef>
                </c:tx>
                <c:spPr>
                  <a:pattFill prst="narHorz">
                    <a:fgClr>
                      <a:schemeClr val="accent5">
                        <a:lumMod val="60000"/>
                      </a:schemeClr>
                    </a:fgClr>
                    <a:bgClr>
                      <a:schemeClr val="accent5">
                        <a:lumMod val="60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5">
                        <a:lumMod val="60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b-N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kontrollkapitler'!$B$6:$Q$6</c15:sqref>
                        </c15:formulaRef>
                      </c:ext>
                    </c:extLst>
                    <c:strCache>
                      <c:ptCount val="16"/>
                      <c:pt idx="0">
                        <c:v>Oslo</c:v>
                      </c:pt>
                      <c:pt idx="1">
                        <c:v>Rogaland</c:v>
                      </c:pt>
                      <c:pt idx="2">
                        <c:v>Møre og Romsdal</c:v>
                      </c:pt>
                      <c:pt idx="3">
                        <c:v>Nordland</c:v>
                      </c:pt>
                      <c:pt idx="4">
                        <c:v>Østfold</c:v>
                      </c:pt>
                      <c:pt idx="5">
                        <c:v>Akershus</c:v>
                      </c:pt>
                      <c:pt idx="6">
                        <c:v>Buskerud</c:v>
                      </c:pt>
                      <c:pt idx="7">
                        <c:v>Innlandet</c:v>
                      </c:pt>
                      <c:pt idx="8">
                        <c:v>Vestfold</c:v>
                      </c:pt>
                      <c:pt idx="9">
                        <c:v>Telemark</c:v>
                      </c:pt>
                      <c:pt idx="10">
                        <c:v>Agder</c:v>
                      </c:pt>
                      <c:pt idx="11">
                        <c:v>Vestland</c:v>
                      </c:pt>
                      <c:pt idx="12">
                        <c:v>Trøndelag</c:v>
                      </c:pt>
                      <c:pt idx="13">
                        <c:v>Troms</c:v>
                      </c:pt>
                      <c:pt idx="14">
                        <c:v>Finnmark</c:v>
                      </c:pt>
                      <c:pt idx="15">
                        <c:v>Totalt i Norge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'Fylke og kontrollkapitler'!$B$17:$Q$17</c15:sqref>
                        </c15:formulaRef>
                      </c:ext>
                    </c:extLst>
                    <c:numCache>
                      <c:formatCode>#,##0.00_);\(#,##0.00\)</c:formatCode>
                      <c:ptCount val="16"/>
                      <c:pt idx="0">
                        <c:v>8.9659294680215176E-2</c:v>
                      </c:pt>
                      <c:pt idx="1">
                        <c:v>0.19407573203382866</c:v>
                      </c:pt>
                      <c:pt idx="2">
                        <c:v>0.22213416903809902</c:v>
                      </c:pt>
                      <c:pt idx="3">
                        <c:v>0.29831132137459754</c:v>
                      </c:pt>
                      <c:pt idx="4">
                        <c:v>0.15463812643701549</c:v>
                      </c:pt>
                      <c:pt idx="5">
                        <c:v>0.14715596921540089</c:v>
                      </c:pt>
                      <c:pt idx="6">
                        <c:v>0.25558955600107863</c:v>
                      </c:pt>
                      <c:pt idx="7">
                        <c:v>0.18531947465957618</c:v>
                      </c:pt>
                      <c:pt idx="8">
                        <c:v>0.13551548003752736</c:v>
                      </c:pt>
                      <c:pt idx="9">
                        <c:v>0.14597240765465064</c:v>
                      </c:pt>
                      <c:pt idx="10">
                        <c:v>0.40598153266062514</c:v>
                      </c:pt>
                      <c:pt idx="11">
                        <c:v>0.13768146843987403</c:v>
                      </c:pt>
                      <c:pt idx="12">
                        <c:v>0.10280489672118</c:v>
                      </c:pt>
                      <c:pt idx="13">
                        <c:v>0.26820593551396421</c:v>
                      </c:pt>
                      <c:pt idx="14">
                        <c:v>0.25759275416510863</c:v>
                      </c:pt>
                      <c:pt idx="15">
                        <c:v>0.18614728979122774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C27-42B4-A70A-DBD528A3DEE6}"/>
                  </c:ext>
                </c:extLst>
              </c15:ser>
            </c15:filteredBarSeries>
          </c:ext>
        </c:extLst>
      </c:barChart>
      <c:catAx>
        <c:axId val="12793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298784"/>
        <c:crosses val="autoZero"/>
        <c:auto val="1"/>
        <c:lblAlgn val="ctr"/>
        <c:lblOffset val="100"/>
        <c:noMultiLvlLbl val="0"/>
      </c:catAx>
      <c:valAx>
        <c:axId val="1279298784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7930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18</xdr:row>
      <xdr:rowOff>47625</xdr:rowOff>
    </xdr:from>
    <xdr:to>
      <xdr:col>7</xdr:col>
      <xdr:colOff>47625</xdr:colOff>
      <xdr:row>40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F82EC9D-3812-A9AC-C6DA-CA1439796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18</xdr:row>
      <xdr:rowOff>76200</xdr:rowOff>
    </xdr:from>
    <xdr:to>
      <xdr:col>20</xdr:col>
      <xdr:colOff>561975</xdr:colOff>
      <xdr:row>41</xdr:row>
      <xdr:rowOff>9525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37690BD-0F33-4F3F-A8AA-79CBFD3E4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41</xdr:row>
      <xdr:rowOff>123825</xdr:rowOff>
    </xdr:from>
    <xdr:to>
      <xdr:col>7</xdr:col>
      <xdr:colOff>57150</xdr:colOff>
      <xdr:row>64</xdr:row>
      <xdr:rowOff>57150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B8ECA80-6DF3-4A60-B681-CA45F4DAB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428625</xdr:colOff>
      <xdr:row>41</xdr:row>
      <xdr:rowOff>133350</xdr:rowOff>
    </xdr:from>
    <xdr:to>
      <xdr:col>20</xdr:col>
      <xdr:colOff>561975</xdr:colOff>
      <xdr:row>64</xdr:row>
      <xdr:rowOff>66675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3BD02575-6387-47AD-AFD9-9A4D6293B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276225</xdr:colOff>
      <xdr:row>65</xdr:row>
      <xdr:rowOff>47625</xdr:rowOff>
    </xdr:from>
    <xdr:to>
      <xdr:col>7</xdr:col>
      <xdr:colOff>66675</xdr:colOff>
      <xdr:row>87</xdr:row>
      <xdr:rowOff>171450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B27857D-61E0-48D0-A1FA-D2DA9BD93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428625</xdr:colOff>
      <xdr:row>65</xdr:row>
      <xdr:rowOff>85725</xdr:rowOff>
    </xdr:from>
    <xdr:to>
      <xdr:col>20</xdr:col>
      <xdr:colOff>561975</xdr:colOff>
      <xdr:row>88</xdr:row>
      <xdr:rowOff>19050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B9C5F7D-3F69-4B59-A6E5-53E958170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276225</xdr:colOff>
      <xdr:row>89</xdr:row>
      <xdr:rowOff>0</xdr:rowOff>
    </xdr:from>
    <xdr:to>
      <xdr:col>7</xdr:col>
      <xdr:colOff>66675</xdr:colOff>
      <xdr:row>111</xdr:row>
      <xdr:rowOff>123825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FECEB8F5-3329-4524-B167-B9A301F91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419100</xdr:colOff>
      <xdr:row>89</xdr:row>
      <xdr:rowOff>19050</xdr:rowOff>
    </xdr:from>
    <xdr:to>
      <xdr:col>20</xdr:col>
      <xdr:colOff>552450</xdr:colOff>
      <xdr:row>111</xdr:row>
      <xdr:rowOff>142875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51D9DAF-A7A1-4F89-A4F9-231991F12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112</xdr:row>
      <xdr:rowOff>171450</xdr:rowOff>
    </xdr:from>
    <xdr:to>
      <xdr:col>7</xdr:col>
      <xdr:colOff>47625</xdr:colOff>
      <xdr:row>135</xdr:row>
      <xdr:rowOff>104775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34442DE-D51B-4452-8F7F-45E222F25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428625</xdr:colOff>
      <xdr:row>113</xdr:row>
      <xdr:rowOff>19050</xdr:rowOff>
    </xdr:from>
    <xdr:to>
      <xdr:col>20</xdr:col>
      <xdr:colOff>561975</xdr:colOff>
      <xdr:row>135</xdr:row>
      <xdr:rowOff>142875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5918362-EC39-465D-893C-727024F98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161925</xdr:rowOff>
    </xdr:from>
    <xdr:to>
      <xdr:col>17</xdr:col>
      <xdr:colOff>628650</xdr:colOff>
      <xdr:row>27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E6A400-2FFE-9188-B78C-2C9BFF583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3</xdr:row>
      <xdr:rowOff>47624</xdr:rowOff>
    </xdr:from>
    <xdr:to>
      <xdr:col>18</xdr:col>
      <xdr:colOff>761999</xdr:colOff>
      <xdr:row>26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584C65-4D0F-A1EE-6973-EFEFA4E43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16</xdr:row>
      <xdr:rowOff>66675</xdr:rowOff>
    </xdr:from>
    <xdr:to>
      <xdr:col>6</xdr:col>
      <xdr:colOff>47625</xdr:colOff>
      <xdr:row>45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AD84EB9-B96C-2BF3-B4DE-6BCFB04F8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17</xdr:row>
      <xdr:rowOff>42861</xdr:rowOff>
    </xdr:from>
    <xdr:to>
      <xdr:col>8</xdr:col>
      <xdr:colOff>338137</xdr:colOff>
      <xdr:row>39</xdr:row>
      <xdr:rowOff>85724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3576443-7E85-BEB8-9EF8-C0C41A45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180022</xdr:colOff>
      <xdr:row>12</xdr:row>
      <xdr:rowOff>151447</xdr:rowOff>
    </xdr:from>
    <xdr:to>
      <xdr:col>6</xdr:col>
      <xdr:colOff>394335</xdr:colOff>
      <xdr:row>33</xdr:row>
      <xdr:rowOff>127635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807D3CB-F4E8-72EE-3554-7A3EA3C01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15</xdr:row>
      <xdr:rowOff>90486</xdr:rowOff>
    </xdr:from>
    <xdr:to>
      <xdr:col>6</xdr:col>
      <xdr:colOff>542925</xdr:colOff>
      <xdr:row>33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B3A8EE-5859-9DB7-E71B-0C36E1642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E78D-18ED-49DD-8AC2-FB586BF56797}">
  <dimension ref="A4:Q17"/>
  <sheetViews>
    <sheetView tabSelected="1" workbookViewId="0">
      <selection activeCell="A4" sqref="A4:Q5"/>
    </sheetView>
  </sheetViews>
  <sheetFormatPr baseColWidth="10" defaultColWidth="11.42578125" defaultRowHeight="15"/>
  <cols>
    <col min="1" max="1" width="80.140625" bestFit="1" customWidth="1"/>
    <col min="4" max="4" width="16.42578125" bestFit="1" customWidth="1"/>
  </cols>
  <sheetData>
    <row r="4" spans="1:17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>
      <c r="A6" s="1" t="s">
        <v>1</v>
      </c>
      <c r="B6" s="1" t="s">
        <v>2</v>
      </c>
      <c r="C6" s="1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16</v>
      </c>
      <c r="Q6" s="2" t="s">
        <v>17</v>
      </c>
    </row>
    <row r="7" spans="1:17">
      <c r="A7" s="3" t="s">
        <v>18</v>
      </c>
      <c r="B7" s="5">
        <v>0.61587396464862099</v>
      </c>
      <c r="C7" s="5">
        <v>0.78055276168350074</v>
      </c>
      <c r="D7" s="5">
        <v>0.780471404728456</v>
      </c>
      <c r="E7" s="5">
        <v>2.5783560023654641</v>
      </c>
      <c r="F7" s="5">
        <v>0.84949233930860479</v>
      </c>
      <c r="G7" s="5">
        <v>0.78572694511726826</v>
      </c>
      <c r="H7" s="5">
        <v>1.1161525564817747</v>
      </c>
      <c r="I7" s="5">
        <v>0.71783828129005789</v>
      </c>
      <c r="J7" s="5">
        <v>0.77791097675388299</v>
      </c>
      <c r="K7" s="5">
        <v>0.76368491321762355</v>
      </c>
      <c r="L7" s="5">
        <v>1.5200205668744777</v>
      </c>
      <c r="M7" s="5">
        <v>0.59641662656033922</v>
      </c>
      <c r="N7" s="5">
        <v>0.54829278251295999</v>
      </c>
      <c r="O7" s="5">
        <v>1.6869764639573981</v>
      </c>
      <c r="P7" s="5">
        <v>3.6852382732976028</v>
      </c>
      <c r="Q7" s="5">
        <v>0.96112920045116945</v>
      </c>
    </row>
    <row r="8" spans="1:17">
      <c r="A8" s="3" t="s">
        <v>19</v>
      </c>
      <c r="B8" s="5">
        <v>22.790538809666124</v>
      </c>
      <c r="C8" s="5">
        <v>28.321599070703066</v>
      </c>
      <c r="D8" s="5">
        <v>27.372933251684017</v>
      </c>
      <c r="E8" s="5">
        <v>21.708390827255403</v>
      </c>
      <c r="F8" s="5">
        <v>25.895782041630213</v>
      </c>
      <c r="G8" s="5">
        <v>24.630901679404072</v>
      </c>
      <c r="H8" s="5">
        <v>29.021138897682107</v>
      </c>
      <c r="I8" s="5">
        <v>23.067513422843373</v>
      </c>
      <c r="J8" s="5">
        <v>25.424788908579174</v>
      </c>
      <c r="K8" s="5">
        <v>27.914552736982643</v>
      </c>
      <c r="L8" s="5">
        <v>31.595860916511345</v>
      </c>
      <c r="M8" s="5">
        <v>31.525401012507082</v>
      </c>
      <c r="N8" s="5">
        <v>24.388821243428872</v>
      </c>
      <c r="O8" s="5">
        <v>15.989349503430315</v>
      </c>
      <c r="P8" s="5">
        <v>14.998545847355519</v>
      </c>
      <c r="Q8" s="5">
        <v>25.932798101683371</v>
      </c>
    </row>
    <row r="9" spans="1:17">
      <c r="A9" s="3" t="s">
        <v>20</v>
      </c>
      <c r="B9" s="5">
        <v>3.3558193151737683</v>
      </c>
      <c r="C9" s="5">
        <v>5.1394653709396385</v>
      </c>
      <c r="D9" s="5">
        <v>4.4174681507630611</v>
      </c>
      <c r="E9" s="5">
        <v>5.0266114725014788</v>
      </c>
      <c r="F9" s="5">
        <v>5.011496123873278</v>
      </c>
      <c r="G9" s="5">
        <v>3.9522656111537779</v>
      </c>
      <c r="H9" s="5">
        <v>5.0391005123515411</v>
      </c>
      <c r="I9" s="5">
        <v>5.1720980654990809</v>
      </c>
      <c r="J9" s="5">
        <v>5.0922547691024702</v>
      </c>
      <c r="K9" s="5">
        <v>4.6639964396973745</v>
      </c>
      <c r="L9" s="5">
        <v>5.5198491762538291</v>
      </c>
      <c r="M9" s="5">
        <v>5.1788945274662348</v>
      </c>
      <c r="N9" s="5">
        <v>4.816518778298688</v>
      </c>
      <c r="O9" s="5">
        <v>4.1105474899422774</v>
      </c>
      <c r="P9" s="5">
        <v>4.8153226141509826</v>
      </c>
      <c r="Q9" s="5">
        <v>4.762417799910617</v>
      </c>
    </row>
    <row r="10" spans="1:17">
      <c r="A10" s="3" t="s">
        <v>21</v>
      </c>
      <c r="B10" s="5">
        <v>3.4091879429596106</v>
      </c>
      <c r="C10" s="5">
        <v>3.9573033389525576</v>
      </c>
      <c r="D10" s="5">
        <v>2.8625289674963676</v>
      </c>
      <c r="E10" s="5">
        <v>3.7742295814442475</v>
      </c>
      <c r="F10" s="5">
        <v>4.0002441654627949</v>
      </c>
      <c r="G10" s="5">
        <v>3.7530142805738009</v>
      </c>
      <c r="H10" s="5">
        <v>5.2255167481504934</v>
      </c>
      <c r="I10" s="5">
        <v>3.6785549475904804</v>
      </c>
      <c r="J10" s="5">
        <v>3.4843114771187325</v>
      </c>
      <c r="K10" s="5">
        <v>3.1348464619492655</v>
      </c>
      <c r="L10" s="5">
        <v>5.0292435246481135</v>
      </c>
      <c r="M10" s="5">
        <v>3.2397789785984514</v>
      </c>
      <c r="N10" s="5">
        <v>3.8438823795323471</v>
      </c>
      <c r="O10" s="5">
        <v>3.6479894272442812</v>
      </c>
      <c r="P10" s="5">
        <v>4.6782167933856824</v>
      </c>
      <c r="Q10" s="5">
        <v>3.8013551043861331</v>
      </c>
    </row>
    <row r="11" spans="1:17">
      <c r="A11" s="3" t="s">
        <v>22</v>
      </c>
      <c r="B11" s="5">
        <v>20.251259499615745</v>
      </c>
      <c r="C11" s="5">
        <v>23.673697780170276</v>
      </c>
      <c r="D11" s="5">
        <v>22.2134169038099</v>
      </c>
      <c r="E11" s="5">
        <v>26.733688152966685</v>
      </c>
      <c r="F11" s="5">
        <v>22.686023561967161</v>
      </c>
      <c r="G11" s="5">
        <v>20.157682454604533</v>
      </c>
      <c r="H11" s="5">
        <v>26.907249129471353</v>
      </c>
      <c r="I11" s="5">
        <v>22.214164853758763</v>
      </c>
      <c r="J11" s="5">
        <v>22.406963410820389</v>
      </c>
      <c r="K11" s="5">
        <v>22.657765910102359</v>
      </c>
      <c r="L11" s="5">
        <v>30.488249030571801</v>
      </c>
      <c r="M11" s="5">
        <v>23.485656149670721</v>
      </c>
      <c r="N11" s="5">
        <v>22.256895583764116</v>
      </c>
      <c r="O11" s="5">
        <v>24.03747109012108</v>
      </c>
      <c r="P11" s="5">
        <v>23.345382026673313</v>
      </c>
      <c r="Q11" s="5">
        <v>23.263290344548725</v>
      </c>
    </row>
    <row r="12" spans="1:17">
      <c r="A12" s="3" t="s">
        <v>23</v>
      </c>
      <c r="B12" s="5">
        <v>19.551063103065495</v>
      </c>
      <c r="C12" s="5">
        <v>22.49507727614002</v>
      </c>
      <c r="D12" s="5">
        <v>21.346493281942294</v>
      </c>
      <c r="E12" s="5">
        <v>19.215454366252711</v>
      </c>
      <c r="F12" s="5">
        <v>21.295297780129001</v>
      </c>
      <c r="G12" s="5">
        <v>20.029323780726866</v>
      </c>
      <c r="H12" s="5">
        <v>23.019474048280632</v>
      </c>
      <c r="I12" s="5">
        <v>21.469224514909794</v>
      </c>
      <c r="J12" s="5">
        <v>20.823777754612738</v>
      </c>
      <c r="K12" s="5">
        <v>22.97285269247886</v>
      </c>
      <c r="L12" s="5">
        <v>27.176125286543694</v>
      </c>
      <c r="M12" s="5">
        <v>24.154568770675066</v>
      </c>
      <c r="N12" s="5">
        <v>21.232492180265833</v>
      </c>
      <c r="O12" s="5">
        <v>15.456824674946068</v>
      </c>
      <c r="P12" s="5">
        <v>15.206281939424155</v>
      </c>
      <c r="Q12" s="5">
        <v>21.566550150035116</v>
      </c>
    </row>
    <row r="13" spans="1:17">
      <c r="A13" s="3" t="s">
        <v>24</v>
      </c>
      <c r="B13" s="5">
        <v>6.7319187089061563</v>
      </c>
      <c r="C13" s="5">
        <v>10.157810485755974</v>
      </c>
      <c r="D13" s="5">
        <v>9.0594719210403092</v>
      </c>
      <c r="E13" s="5">
        <v>8.8231815493790648</v>
      </c>
      <c r="F13" s="5">
        <v>8.7167070217917679</v>
      </c>
      <c r="G13" s="5">
        <v>7.1198784083524442</v>
      </c>
      <c r="H13" s="5">
        <v>9.3512949480027672</v>
      </c>
      <c r="I13" s="5">
        <v>8.8403981804997027</v>
      </c>
      <c r="J13" s="5">
        <v>8.622172417387679</v>
      </c>
      <c r="K13" s="5">
        <v>8.0587449933244333</v>
      </c>
      <c r="L13" s="5">
        <v>12.265141290142896</v>
      </c>
      <c r="M13" s="5">
        <v>10.798247911932597</v>
      </c>
      <c r="N13" s="5">
        <v>7.8109848125815695</v>
      </c>
      <c r="O13" s="5">
        <v>7.4708957689541915</v>
      </c>
      <c r="P13" s="5">
        <v>7.9230545514977768</v>
      </c>
      <c r="Q13" s="5">
        <v>8.8823980080444365</v>
      </c>
    </row>
    <row r="14" spans="1:17">
      <c r="A14" s="3" t="s">
        <v>25</v>
      </c>
      <c r="B14" s="5">
        <v>2.3898471522500215</v>
      </c>
      <c r="C14" s="5">
        <v>3.254664192319134</v>
      </c>
      <c r="D14" s="5">
        <v>2.9765978651105267</v>
      </c>
      <c r="E14" s="5">
        <v>3.6309875813128327</v>
      </c>
      <c r="F14" s="5">
        <v>2.984922782672391</v>
      </c>
      <c r="G14" s="5">
        <v>2.3072337363115412</v>
      </c>
      <c r="H14" s="5">
        <v>3.7717045947498624</v>
      </c>
      <c r="I14" s="5">
        <v>2.9687740347638827</v>
      </c>
      <c r="J14" s="5">
        <v>2.9253101219639319</v>
      </c>
      <c r="K14" s="5">
        <v>2.8233199821984867</v>
      </c>
      <c r="L14" s="5">
        <v>4.232277138633588</v>
      </c>
      <c r="M14" s="5">
        <v>3.0557975473203896</v>
      </c>
      <c r="N14" s="5">
        <v>2.6022033787084498</v>
      </c>
      <c r="O14" s="5">
        <v>3.1485044603813188</v>
      </c>
      <c r="P14" s="5">
        <v>3.5315135651668119</v>
      </c>
      <c r="Q14" s="5">
        <v>3.0201882355444893</v>
      </c>
    </row>
    <row r="15" spans="1:17">
      <c r="A15" s="3" t="s">
        <v>26</v>
      </c>
      <c r="B15" s="5">
        <v>3.5415421398684996</v>
      </c>
      <c r="C15" s="5">
        <v>6.3280021532489981</v>
      </c>
      <c r="D15" s="5">
        <v>4.9565937826447177</v>
      </c>
      <c r="E15" s="5">
        <v>5.9951376568762731</v>
      </c>
      <c r="F15" s="5">
        <v>4.5719982908417602</v>
      </c>
      <c r="G15" s="5">
        <v>4.0645123175991023</v>
      </c>
      <c r="H15" s="5">
        <v>5.4693820125918888</v>
      </c>
      <c r="I15" s="5">
        <v>4.8593256715084125</v>
      </c>
      <c r="J15" s="5">
        <v>5.2381945168351924</v>
      </c>
      <c r="K15" s="5">
        <v>4.3524699599465952</v>
      </c>
      <c r="L15" s="5">
        <v>6.4196499346573255</v>
      </c>
      <c r="M15" s="5">
        <v>5.3573930684081947</v>
      </c>
      <c r="N15" s="5">
        <v>4.5678913330368278</v>
      </c>
      <c r="O15" s="5">
        <v>5.2144675723475791</v>
      </c>
      <c r="P15" s="5">
        <v>6.6807927209273341</v>
      </c>
      <c r="Q15" s="5">
        <v>5.0617564749196617</v>
      </c>
    </row>
    <row r="16" spans="1:17">
      <c r="A16" s="3" t="s">
        <v>27</v>
      </c>
      <c r="B16" s="5">
        <v>8.5389804457347788E-3</v>
      </c>
      <c r="C16" s="5">
        <v>2.833222365457353E-3</v>
      </c>
      <c r="D16" s="5">
        <v>6.0036261902188925E-3</v>
      </c>
      <c r="E16" s="5">
        <v>1.3141467901964649E-3</v>
      </c>
      <c r="F16" s="5">
        <v>2.3399190184548394E-2</v>
      </c>
      <c r="G16" s="5">
        <v>5.3706558107810545E-3</v>
      </c>
      <c r="H16" s="5">
        <v>0</v>
      </c>
      <c r="I16" s="5">
        <v>2.9299521685308486E-3</v>
      </c>
      <c r="J16" s="5">
        <v>9.1212342332951113E-3</v>
      </c>
      <c r="K16" s="5">
        <v>1.7801513128615932E-3</v>
      </c>
      <c r="L16" s="5">
        <v>3.2135741371553442E-3</v>
      </c>
      <c r="M16" s="5">
        <v>4.8736802987566019E-3</v>
      </c>
      <c r="N16" s="5">
        <v>5.1037891989238297E-3</v>
      </c>
      <c r="O16" s="5">
        <v>3.8870425436806407E-3</v>
      </c>
      <c r="P16" s="5">
        <v>4.1547218413727199E-3</v>
      </c>
      <c r="Q16" s="5">
        <v>5.5864138415373807E-3</v>
      </c>
    </row>
    <row r="17" spans="1:17">
      <c r="A17" s="3" t="s">
        <v>28</v>
      </c>
      <c r="B17" s="5">
        <v>8.9659294680215176E-2</v>
      </c>
      <c r="C17" s="5">
        <v>0.19407573203382866</v>
      </c>
      <c r="D17" s="5">
        <v>0.22213416903809902</v>
      </c>
      <c r="E17" s="5">
        <v>0.29831132137459754</v>
      </c>
      <c r="F17" s="5">
        <v>0.15463812643701549</v>
      </c>
      <c r="G17" s="5">
        <v>0.14715596921540089</v>
      </c>
      <c r="H17" s="5">
        <v>0.25558955600107863</v>
      </c>
      <c r="I17" s="5">
        <v>0.18531947465957618</v>
      </c>
      <c r="J17" s="5">
        <v>0.13551548003752736</v>
      </c>
      <c r="K17" s="5">
        <v>0.14597240765465064</v>
      </c>
      <c r="L17" s="5">
        <v>0.40598153266062514</v>
      </c>
      <c r="M17" s="5">
        <v>0.13768146843987403</v>
      </c>
      <c r="N17" s="5">
        <v>0.10280489672118</v>
      </c>
      <c r="O17" s="5">
        <v>0.26820593551396421</v>
      </c>
      <c r="P17" s="5">
        <v>0.25759275416510863</v>
      </c>
      <c r="Q17" s="5">
        <v>0.18614728979122774</v>
      </c>
    </row>
  </sheetData>
  <mergeCells count="1">
    <mergeCell ref="A4:Q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B36D-B77A-40F6-A2F2-C220F649989C}">
  <dimension ref="A4:E20"/>
  <sheetViews>
    <sheetView workbookViewId="0">
      <selection activeCell="B20" sqref="B20"/>
    </sheetView>
  </sheetViews>
  <sheetFormatPr baseColWidth="10" defaultColWidth="9.85546875" defaultRowHeight="15"/>
  <cols>
    <col min="1" max="1" width="16.42578125" bestFit="1" customWidth="1"/>
    <col min="2" max="2" width="15.5703125" bestFit="1" customWidth="1"/>
    <col min="3" max="3" width="15.7109375" bestFit="1" customWidth="1"/>
    <col min="4" max="4" width="18.85546875" bestFit="1" customWidth="1"/>
    <col min="5" max="5" width="20.85546875" bestFit="1" customWidth="1"/>
  </cols>
  <sheetData>
    <row r="4" spans="1:5">
      <c r="A4" s="2" t="s">
        <v>29</v>
      </c>
      <c r="B4" s="4" t="s">
        <v>30</v>
      </c>
      <c r="C4" s="4" t="s">
        <v>31</v>
      </c>
      <c r="D4" s="4" t="s">
        <v>32</v>
      </c>
      <c r="E4" s="4" t="s">
        <v>33</v>
      </c>
    </row>
    <row r="5" spans="1:5">
      <c r="A5" s="2" t="s">
        <v>2</v>
      </c>
      <c r="B5" s="2">
        <v>93688</v>
      </c>
      <c r="C5" s="2">
        <v>53466</v>
      </c>
      <c r="D5" s="2">
        <v>40222</v>
      </c>
      <c r="E5" s="8">
        <f>D5/B5</f>
        <v>0.42931858936043038</v>
      </c>
    </row>
    <row r="6" spans="1:5">
      <c r="A6" s="2" t="s">
        <v>3</v>
      </c>
      <c r="B6" s="2">
        <v>141182</v>
      </c>
      <c r="C6" s="2">
        <v>71292</v>
      </c>
      <c r="D6" s="2">
        <v>69890</v>
      </c>
      <c r="E6" s="8">
        <f t="shared" ref="E6:E20" si="0">D6/B6</f>
        <v>0.49503477780453597</v>
      </c>
    </row>
    <row r="7" spans="1:5">
      <c r="A7" s="2" t="s">
        <v>4</v>
      </c>
      <c r="B7" s="2">
        <v>83283</v>
      </c>
      <c r="C7" s="2">
        <v>43652</v>
      </c>
      <c r="D7" s="2">
        <v>39631</v>
      </c>
      <c r="E7" s="8">
        <f t="shared" si="0"/>
        <v>0.47585941908912982</v>
      </c>
    </row>
    <row r="8" spans="1:5">
      <c r="A8" s="2" t="s">
        <v>5</v>
      </c>
      <c r="B8" s="2">
        <v>76095</v>
      </c>
      <c r="C8" s="2">
        <v>40803</v>
      </c>
      <c r="D8" s="2">
        <v>35292</v>
      </c>
      <c r="E8" s="8">
        <f t="shared" si="0"/>
        <v>0.46378868519613642</v>
      </c>
    </row>
    <row r="9" spans="1:5">
      <c r="A9" s="2" t="s">
        <v>6</v>
      </c>
      <c r="B9" s="2">
        <v>98294</v>
      </c>
      <c r="C9" s="2">
        <v>52614</v>
      </c>
      <c r="D9" s="2">
        <v>45680</v>
      </c>
      <c r="E9" s="8">
        <f t="shared" si="0"/>
        <v>0.46472826418703073</v>
      </c>
    </row>
    <row r="10" spans="1:5">
      <c r="A10" s="2" t="s">
        <v>7</v>
      </c>
      <c r="B10" s="2">
        <v>186197</v>
      </c>
      <c r="C10" s="2">
        <v>103842</v>
      </c>
      <c r="D10" s="2">
        <v>82355</v>
      </c>
      <c r="E10" s="8">
        <f t="shared" si="0"/>
        <v>0.44230035929687372</v>
      </c>
    </row>
    <row r="11" spans="1:5">
      <c r="A11" s="2" t="s">
        <v>8</v>
      </c>
      <c r="B11" s="2">
        <v>85293</v>
      </c>
      <c r="C11" s="2">
        <v>41412</v>
      </c>
      <c r="D11" s="2">
        <v>43881</v>
      </c>
      <c r="E11" s="8">
        <f t="shared" si="0"/>
        <v>0.51447363793042811</v>
      </c>
    </row>
    <row r="12" spans="1:5">
      <c r="A12" s="2" t="s">
        <v>9</v>
      </c>
      <c r="B12" s="2">
        <v>136521</v>
      </c>
      <c r="C12" s="2">
        <v>75719</v>
      </c>
      <c r="D12" s="2">
        <v>60802</v>
      </c>
      <c r="E12" s="8">
        <f t="shared" si="0"/>
        <v>0.44536737937753168</v>
      </c>
    </row>
    <row r="13" spans="1:5">
      <c r="A13" s="2" t="s">
        <v>10</v>
      </c>
      <c r="B13" s="2">
        <v>76744</v>
      </c>
      <c r="C13" s="2">
        <v>41465</v>
      </c>
      <c r="D13" s="2">
        <v>35279</v>
      </c>
      <c r="E13" s="8">
        <f t="shared" si="0"/>
        <v>0.45969717502345459</v>
      </c>
    </row>
    <row r="14" spans="1:5">
      <c r="A14" s="2" t="s">
        <v>11</v>
      </c>
      <c r="B14" s="2">
        <v>56175</v>
      </c>
      <c r="C14" s="2">
        <v>29269</v>
      </c>
      <c r="D14" s="2">
        <v>26906</v>
      </c>
      <c r="E14" s="8">
        <f t="shared" si="0"/>
        <v>0.47896751223854028</v>
      </c>
    </row>
    <row r="15" spans="1:5">
      <c r="A15" s="2" t="s">
        <v>12</v>
      </c>
      <c r="B15" s="2">
        <v>93354</v>
      </c>
      <c r="C15" s="2">
        <v>41589</v>
      </c>
      <c r="D15" s="2">
        <v>51765</v>
      </c>
      <c r="E15" s="8">
        <f t="shared" si="0"/>
        <v>0.55450221736615468</v>
      </c>
    </row>
    <row r="16" spans="1:5">
      <c r="A16" s="2" t="s">
        <v>13</v>
      </c>
      <c r="B16" s="2">
        <v>164147</v>
      </c>
      <c r="C16" s="2">
        <v>81313</v>
      </c>
      <c r="D16" s="2">
        <v>82834</v>
      </c>
      <c r="E16" s="8">
        <f t="shared" si="0"/>
        <v>0.50463304233400552</v>
      </c>
    </row>
    <row r="17" spans="1:5">
      <c r="A17" s="2" t="s">
        <v>14</v>
      </c>
      <c r="B17" s="2">
        <v>137153</v>
      </c>
      <c r="C17" s="2">
        <v>75729</v>
      </c>
      <c r="D17" s="2">
        <v>61424</v>
      </c>
      <c r="E17" s="8">
        <f t="shared" si="0"/>
        <v>0.44785021107813899</v>
      </c>
    </row>
    <row r="18" spans="1:5">
      <c r="A18" s="2" t="s">
        <v>15</v>
      </c>
      <c r="B18" s="2">
        <v>51453</v>
      </c>
      <c r="C18" s="2">
        <v>30745</v>
      </c>
      <c r="D18" s="2">
        <v>20708</v>
      </c>
      <c r="E18" s="8">
        <f t="shared" si="0"/>
        <v>0.40246438497269355</v>
      </c>
    </row>
    <row r="19" spans="1:5">
      <c r="A19" s="2" t="s">
        <v>16</v>
      </c>
      <c r="B19" s="2">
        <v>24069</v>
      </c>
      <c r="C19" s="2">
        <v>14604</v>
      </c>
      <c r="D19" s="2">
        <v>9465</v>
      </c>
      <c r="E19" s="8">
        <f t="shared" si="0"/>
        <v>0.39324442228592793</v>
      </c>
    </row>
    <row r="20" spans="1:5">
      <c r="A20" s="2" t="s">
        <v>17</v>
      </c>
      <c r="B20" s="2">
        <v>1503648</v>
      </c>
      <c r="C20" s="2">
        <v>797514</v>
      </c>
      <c r="D20" s="2">
        <v>706134</v>
      </c>
      <c r="E20" s="8">
        <f t="shared" si="0"/>
        <v>0.46961389899763772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0F33-EFB2-4354-BB18-32811A6B5E42}">
  <dimension ref="A1:R26"/>
  <sheetViews>
    <sheetView workbookViewId="0">
      <selection activeCell="A20" sqref="A20:E20"/>
    </sheetView>
  </sheetViews>
  <sheetFormatPr baseColWidth="10" defaultColWidth="11.42578125" defaultRowHeight="15"/>
  <cols>
    <col min="1" max="1" width="22.42578125" bestFit="1" customWidth="1"/>
    <col min="2" max="2" width="15.5703125" bestFit="1" customWidth="1"/>
    <col min="3" max="3" width="22.42578125" bestFit="1" customWidth="1"/>
    <col min="4" max="4" width="18.85546875" bestFit="1" customWidth="1"/>
    <col min="5" max="5" width="20.85546875" bestFit="1" customWidth="1"/>
  </cols>
  <sheetData>
    <row r="1" spans="1:18">
      <c r="B1" s="28" t="s">
        <v>34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4" spans="1:18">
      <c r="A4" s="29" t="s">
        <v>35</v>
      </c>
      <c r="B4" s="29"/>
      <c r="C4" s="29"/>
    </row>
    <row r="5" spans="1:18">
      <c r="A5" s="11" t="s">
        <v>36</v>
      </c>
      <c r="B5" s="2" t="s">
        <v>37</v>
      </c>
      <c r="C5" s="11" t="s">
        <v>38</v>
      </c>
    </row>
    <row r="6" spans="1:18">
      <c r="A6" s="2">
        <v>2013</v>
      </c>
      <c r="B6" s="12">
        <f>E14</f>
        <v>0.74128509515733931</v>
      </c>
      <c r="C6" s="12">
        <f>E22</f>
        <v>0.50813367757777095</v>
      </c>
    </row>
    <row r="7" spans="1:18">
      <c r="A7" s="2">
        <v>2015</v>
      </c>
      <c r="B7" s="12">
        <f>E15</f>
        <v>0.59517820701437996</v>
      </c>
      <c r="C7" s="12">
        <f>E23</f>
        <v>0.39811522766756896</v>
      </c>
    </row>
    <row r="8" spans="1:18">
      <c r="A8" s="2">
        <v>2017</v>
      </c>
      <c r="B8" s="12">
        <f>E16</f>
        <v>0.48989406189015888</v>
      </c>
      <c r="C8" s="12">
        <f>E24</f>
        <v>0.31532046931057889</v>
      </c>
    </row>
    <row r="9" spans="1:18">
      <c r="A9" s="2">
        <v>2019</v>
      </c>
      <c r="B9" s="12">
        <f>E17</f>
        <v>0.3496790268717665</v>
      </c>
      <c r="C9" s="12">
        <f>E25</f>
        <v>0.22034011159495559</v>
      </c>
    </row>
    <row r="10" spans="1:18">
      <c r="A10" s="2">
        <v>2021</v>
      </c>
      <c r="B10" s="12">
        <f>E18</f>
        <v>0.21528966650688214</v>
      </c>
      <c r="C10" s="12">
        <f>E26</f>
        <v>0.1353380874645588</v>
      </c>
    </row>
    <row r="12" spans="1:18">
      <c r="A12" s="29" t="s">
        <v>37</v>
      </c>
      <c r="B12" s="29"/>
      <c r="C12" s="29"/>
      <c r="D12" s="29"/>
      <c r="E12" s="29"/>
    </row>
    <row r="13" spans="1:18">
      <c r="A13" s="11" t="s">
        <v>36</v>
      </c>
      <c r="B13" s="11" t="s">
        <v>30</v>
      </c>
      <c r="C13" s="11" t="s">
        <v>31</v>
      </c>
      <c r="D13" s="11" t="s">
        <v>39</v>
      </c>
      <c r="E13" s="11" t="s">
        <v>33</v>
      </c>
    </row>
    <row r="14" spans="1:18">
      <c r="A14" s="2">
        <v>2013</v>
      </c>
      <c r="B14" s="2">
        <v>5307</v>
      </c>
      <c r="C14" s="2">
        <v>1373</v>
      </c>
      <c r="D14" s="2">
        <v>3934</v>
      </c>
      <c r="E14" s="12">
        <f>D14/B14</f>
        <v>0.74128509515733931</v>
      </c>
    </row>
    <row r="15" spans="1:18">
      <c r="A15" s="2">
        <v>2015</v>
      </c>
      <c r="B15" s="2">
        <v>21071</v>
      </c>
      <c r="C15" s="2">
        <v>8530</v>
      </c>
      <c r="D15" s="2">
        <v>12541</v>
      </c>
      <c r="E15" s="12">
        <f t="shared" ref="E15:E18" si="0">D15/B15</f>
        <v>0.59517820701437996</v>
      </c>
    </row>
    <row r="16" spans="1:18">
      <c r="A16" s="2">
        <v>2017</v>
      </c>
      <c r="B16" s="2">
        <v>28696</v>
      </c>
      <c r="C16" s="2">
        <v>14638</v>
      </c>
      <c r="D16" s="2">
        <v>14058</v>
      </c>
      <c r="E16" s="12">
        <f t="shared" si="0"/>
        <v>0.48989406189015888</v>
      </c>
    </row>
    <row r="17" spans="1:5">
      <c r="A17" s="2">
        <v>2019</v>
      </c>
      <c r="B17" s="2">
        <v>57793</v>
      </c>
      <c r="C17" s="2">
        <v>37584</v>
      </c>
      <c r="D17" s="2">
        <v>20209</v>
      </c>
      <c r="E17" s="12">
        <f t="shared" si="0"/>
        <v>0.3496790268717665</v>
      </c>
    </row>
    <row r="18" spans="1:5">
      <c r="A18" s="2">
        <v>2021</v>
      </c>
      <c r="B18" s="2">
        <v>116824</v>
      </c>
      <c r="C18" s="2">
        <v>91673</v>
      </c>
      <c r="D18" s="2">
        <v>25151</v>
      </c>
      <c r="E18" s="12">
        <f t="shared" si="0"/>
        <v>0.21528966650688214</v>
      </c>
    </row>
    <row r="20" spans="1:5">
      <c r="A20" s="30" t="s">
        <v>38</v>
      </c>
      <c r="B20" s="30"/>
      <c r="C20" s="30"/>
      <c r="D20" s="30"/>
      <c r="E20" s="30"/>
    </row>
    <row r="21" spans="1:5">
      <c r="A21" s="11" t="s">
        <v>36</v>
      </c>
      <c r="B21" s="11" t="s">
        <v>30</v>
      </c>
      <c r="C21" s="11" t="s">
        <v>31</v>
      </c>
      <c r="D21" s="11" t="s">
        <v>39</v>
      </c>
      <c r="E21" s="11" t="s">
        <v>33</v>
      </c>
    </row>
    <row r="22" spans="1:5">
      <c r="A22" s="2">
        <v>2013</v>
      </c>
      <c r="B22" s="2">
        <v>110774</v>
      </c>
      <c r="C22" s="2">
        <v>54486</v>
      </c>
      <c r="D22" s="2">
        <v>56288</v>
      </c>
      <c r="E22" s="12">
        <f>D22/B22</f>
        <v>0.50813367757777095</v>
      </c>
    </row>
    <row r="23" spans="1:5">
      <c r="A23" s="2">
        <v>2015</v>
      </c>
      <c r="B23" s="2">
        <v>99004</v>
      </c>
      <c r="C23" s="2">
        <v>59589</v>
      </c>
      <c r="D23" s="2">
        <v>39415</v>
      </c>
      <c r="E23" s="12">
        <f t="shared" ref="E23:E26" si="1">D23/B23</f>
        <v>0.39811522766756896</v>
      </c>
    </row>
    <row r="24" spans="1:5">
      <c r="A24" s="2">
        <v>2017</v>
      </c>
      <c r="B24" s="2">
        <v>103130</v>
      </c>
      <c r="C24" s="2">
        <v>70611</v>
      </c>
      <c r="D24" s="2">
        <v>32519</v>
      </c>
      <c r="E24" s="12">
        <f t="shared" si="1"/>
        <v>0.31532046931057889</v>
      </c>
    </row>
    <row r="25" spans="1:5">
      <c r="A25" s="2">
        <v>2019</v>
      </c>
      <c r="B25" s="2">
        <v>75093</v>
      </c>
      <c r="C25" s="2">
        <v>58547</v>
      </c>
      <c r="D25" s="2">
        <v>16546</v>
      </c>
      <c r="E25" s="12">
        <f t="shared" si="1"/>
        <v>0.22034011159495559</v>
      </c>
    </row>
    <row r="26" spans="1:5">
      <c r="A26" s="2">
        <v>2021</v>
      </c>
      <c r="B26" s="2">
        <v>58195</v>
      </c>
      <c r="C26" s="2">
        <v>50319</v>
      </c>
      <c r="D26" s="2">
        <v>7876</v>
      </c>
      <c r="E26" s="12">
        <f t="shared" si="1"/>
        <v>0.1353380874645588</v>
      </c>
    </row>
  </sheetData>
  <mergeCells count="4">
    <mergeCell ref="B1:R2"/>
    <mergeCell ref="A12:E12"/>
    <mergeCell ref="A20:E20"/>
    <mergeCell ref="A4:C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D24D-BCA7-4008-8830-85C1C939E0B2}">
  <dimension ref="A1:E15"/>
  <sheetViews>
    <sheetView topLeftCell="A9" workbookViewId="0">
      <selection sqref="A1:D1"/>
    </sheetView>
  </sheetViews>
  <sheetFormatPr baseColWidth="10" defaultColWidth="11.42578125" defaultRowHeight="15"/>
  <cols>
    <col min="1" max="1" width="80.140625" bestFit="1" customWidth="1"/>
    <col min="2" max="2" width="11.28515625" customWidth="1"/>
    <col min="3" max="3" width="8.5703125" bestFit="1" customWidth="1"/>
    <col min="4" max="4" width="22.42578125" bestFit="1" customWidth="1"/>
    <col min="5" max="5" width="17.5703125" customWidth="1"/>
    <col min="6" max="6" width="21.5703125" bestFit="1" customWidth="1"/>
    <col min="7" max="7" width="42.85546875" bestFit="1" customWidth="1"/>
    <col min="8" max="8" width="4.85546875" bestFit="1" customWidth="1"/>
    <col min="9" max="9" width="33.140625" bestFit="1" customWidth="1"/>
    <col min="10" max="12" width="17.5703125" customWidth="1"/>
    <col min="19" max="19" width="42.85546875" bestFit="1" customWidth="1"/>
    <col min="21" max="21" width="56.42578125" bestFit="1" customWidth="1"/>
    <col min="23" max="23" width="14.140625" bestFit="1" customWidth="1"/>
  </cols>
  <sheetData>
    <row r="1" spans="1:5" ht="21">
      <c r="A1" s="28" t="s">
        <v>40</v>
      </c>
      <c r="B1" s="28"/>
      <c r="C1" s="28"/>
      <c r="D1" s="28"/>
      <c r="E1" s="20"/>
    </row>
    <row r="3" spans="1:5">
      <c r="A3" s="31" t="s">
        <v>41</v>
      </c>
      <c r="B3" s="31"/>
      <c r="C3" s="31"/>
      <c r="D3" s="31"/>
    </row>
    <row r="4" spans="1:5">
      <c r="A4" t="s">
        <v>1</v>
      </c>
      <c r="B4" t="s">
        <v>42</v>
      </c>
      <c r="C4" t="s">
        <v>37</v>
      </c>
      <c r="D4" t="s">
        <v>38</v>
      </c>
    </row>
    <row r="5" spans="1:5">
      <c r="A5" t="s">
        <v>18</v>
      </c>
      <c r="B5" s="6">
        <v>0.47636893608161568</v>
      </c>
      <c r="C5" s="6">
        <v>0.69764130795880597</v>
      </c>
      <c r="D5" s="6">
        <v>0.42927558482485556</v>
      </c>
    </row>
    <row r="6" spans="1:5">
      <c r="A6" t="s">
        <v>19</v>
      </c>
      <c r="B6" s="6">
        <v>22.691651051426192</v>
      </c>
      <c r="C6" s="6">
        <v>35.385126477148688</v>
      </c>
      <c r="D6" s="6">
        <v>19.990101410044037</v>
      </c>
    </row>
    <row r="7" spans="1:5">
      <c r="A7" t="s">
        <v>20</v>
      </c>
      <c r="B7" s="6">
        <v>3.6027482823235477</v>
      </c>
      <c r="C7" s="6">
        <v>7.4225238479426698</v>
      </c>
      <c r="D7" s="6">
        <v>2.7897862712617671</v>
      </c>
    </row>
    <row r="8" spans="1:5">
      <c r="A8" t="s">
        <v>21</v>
      </c>
      <c r="B8" s="6">
        <v>2.293566520924422</v>
      </c>
      <c r="C8" s="6">
        <v>3.6590574723553702</v>
      </c>
      <c r="D8" s="6">
        <v>2.0029493757827965</v>
      </c>
    </row>
    <row r="9" spans="1:5">
      <c r="A9" t="s">
        <v>22</v>
      </c>
      <c r="B9" s="6">
        <v>15.318759108890276</v>
      </c>
      <c r="C9" s="6">
        <v>22.286554980779272</v>
      </c>
      <c r="D9" s="6">
        <v>13.835804613954991</v>
      </c>
    </row>
    <row r="10" spans="1:5">
      <c r="A10" t="s">
        <v>23</v>
      </c>
      <c r="B10" s="6">
        <v>19.043930876535498</v>
      </c>
      <c r="C10" s="6">
        <v>30.653504817047125</v>
      </c>
      <c r="D10" s="6">
        <v>16.573067754838188</v>
      </c>
    </row>
    <row r="11" spans="1:5">
      <c r="A11" t="s">
        <v>24</v>
      </c>
      <c r="B11" s="6">
        <v>3.4886529252550491</v>
      </c>
      <c r="C11" s="6">
        <v>3.6400740354041101</v>
      </c>
      <c r="D11" s="6">
        <v>3.4564260029897782</v>
      </c>
    </row>
    <row r="12" spans="1:5">
      <c r="A12" t="s">
        <v>25</v>
      </c>
      <c r="B12" s="6">
        <v>1.7364147407870081</v>
      </c>
      <c r="C12" s="6">
        <v>2.3397086042427984</v>
      </c>
      <c r="D12" s="6">
        <v>1.6080158377439295</v>
      </c>
    </row>
    <row r="13" spans="1:5">
      <c r="A13" t="s">
        <v>26</v>
      </c>
      <c r="B13" s="6">
        <v>1.8979804288986051</v>
      </c>
      <c r="C13" s="6">
        <v>8.5425466280670118E-2</v>
      </c>
      <c r="D13" s="6">
        <v>2.2837461112682318</v>
      </c>
    </row>
    <row r="14" spans="1:5">
      <c r="A14" t="s">
        <v>27</v>
      </c>
      <c r="B14" s="6">
        <v>3.3312513012700396E-3</v>
      </c>
      <c r="C14" s="6">
        <v>1.423757771344502E-2</v>
      </c>
      <c r="D14" s="6">
        <v>1.0100601995878954E-3</v>
      </c>
    </row>
    <row r="15" spans="1:5">
      <c r="A15" t="s">
        <v>28</v>
      </c>
      <c r="B15" s="6">
        <v>5.9962523422860715E-2</v>
      </c>
      <c r="C15" s="6">
        <v>3.796687390252005E-2</v>
      </c>
      <c r="D15" s="6">
        <v>6.4643852773625304E-2</v>
      </c>
    </row>
  </sheetData>
  <mergeCells count="2">
    <mergeCell ref="A3:D3"/>
    <mergeCell ref="A1:D1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4E1C-6952-457A-A9E5-397CB19D4AB9}">
  <dimension ref="A1:D16"/>
  <sheetViews>
    <sheetView workbookViewId="0">
      <selection activeCell="A6" sqref="A6"/>
    </sheetView>
  </sheetViews>
  <sheetFormatPr baseColWidth="10" defaultColWidth="11.42578125" defaultRowHeight="15"/>
  <cols>
    <col min="1" max="1" width="13.28515625" customWidth="1"/>
    <col min="2" max="2" width="42.85546875" bestFit="1" customWidth="1"/>
    <col min="4" max="4" width="22.85546875" customWidth="1"/>
  </cols>
  <sheetData>
    <row r="1" spans="1:4" ht="15" customHeight="1">
      <c r="A1" s="32" t="s">
        <v>43</v>
      </c>
      <c r="B1" s="33"/>
      <c r="C1" s="33"/>
      <c r="D1" s="34"/>
    </row>
    <row r="2" spans="1:4" ht="21" customHeight="1">
      <c r="A2" s="35"/>
      <c r="B2" s="36"/>
      <c r="C2" s="36"/>
      <c r="D2" s="37"/>
    </row>
    <row r="3" spans="1:4">
      <c r="A3" s="10"/>
      <c r="B3" s="10"/>
      <c r="C3" s="10"/>
      <c r="D3" s="10"/>
    </row>
    <row r="4" spans="1:4">
      <c r="A4" t="s">
        <v>44</v>
      </c>
    </row>
    <row r="6" spans="1:4">
      <c r="A6" s="2" t="s">
        <v>45</v>
      </c>
      <c r="B6" s="2" t="s">
        <v>46</v>
      </c>
      <c r="C6" s="2" t="s">
        <v>37</v>
      </c>
      <c r="D6" s="2" t="s">
        <v>38</v>
      </c>
    </row>
    <row r="7" spans="1:4">
      <c r="A7" s="2" t="s">
        <v>47</v>
      </c>
      <c r="B7" s="2" t="s">
        <v>48</v>
      </c>
      <c r="C7" s="21">
        <v>20.288548241659154</v>
      </c>
      <c r="D7" s="21">
        <v>10.300593915397357</v>
      </c>
    </row>
    <row r="8" spans="1:4">
      <c r="A8" s="2" t="s">
        <v>49</v>
      </c>
      <c r="B8" s="2" t="s">
        <v>50</v>
      </c>
      <c r="C8" s="21">
        <v>15.053865502349201</v>
      </c>
      <c r="D8" s="21">
        <v>5.7522928366530648</v>
      </c>
    </row>
    <row r="9" spans="1:4">
      <c r="A9" s="2" t="s">
        <v>51</v>
      </c>
      <c r="B9" s="2" t="s">
        <v>52</v>
      </c>
      <c r="C9" s="21">
        <v>10.744625314413174</v>
      </c>
      <c r="D9" s="21">
        <v>6.3492384146095109</v>
      </c>
    </row>
    <row r="10" spans="1:4">
      <c r="A10" s="2" t="s">
        <v>53</v>
      </c>
      <c r="B10" s="2" t="s">
        <v>54</v>
      </c>
      <c r="C10" s="21">
        <v>9.5391770680081631</v>
      </c>
      <c r="D10" s="21">
        <v>5.1119146701143388</v>
      </c>
    </row>
    <row r="11" spans="1:4">
      <c r="A11" s="2" t="s">
        <v>55</v>
      </c>
      <c r="B11" s="2" t="s">
        <v>56</v>
      </c>
      <c r="C11" s="21">
        <v>8.272032651511557</v>
      </c>
      <c r="D11" s="21">
        <v>4.5654721021372877</v>
      </c>
    </row>
    <row r="12" spans="1:4">
      <c r="A12" s="2" t="s">
        <v>57</v>
      </c>
      <c r="B12" s="2" t="s">
        <v>58</v>
      </c>
      <c r="C12" s="21">
        <v>6.6442029329410088</v>
      </c>
      <c r="D12" s="21">
        <v>2.5423215223627329</v>
      </c>
    </row>
    <row r="13" spans="1:4">
      <c r="A13" s="2" t="s">
        <v>59</v>
      </c>
      <c r="B13" s="2" t="s">
        <v>60</v>
      </c>
      <c r="C13" s="21">
        <v>5.8801195956527925</v>
      </c>
      <c r="D13" s="21">
        <v>2.1564785261201567</v>
      </c>
    </row>
    <row r="14" spans="1:4">
      <c r="A14" s="2" t="s">
        <v>61</v>
      </c>
      <c r="B14" s="2" t="s">
        <v>62</v>
      </c>
      <c r="C14" s="21">
        <v>4.6414503345830767</v>
      </c>
      <c r="D14" s="21">
        <v>4.8593996202173653</v>
      </c>
    </row>
    <row r="15" spans="1:4">
      <c r="A15" s="2" t="s">
        <v>63</v>
      </c>
      <c r="B15" s="2" t="s">
        <v>64</v>
      </c>
      <c r="C15" s="21">
        <v>4.631958616107446</v>
      </c>
      <c r="D15" s="21">
        <v>2.2039513555007879</v>
      </c>
    </row>
    <row r="16" spans="1:4">
      <c r="A16" s="2" t="s">
        <v>65</v>
      </c>
      <c r="B16" s="2" t="s">
        <v>66</v>
      </c>
      <c r="C16" s="21">
        <v>4.4848369797351815</v>
      </c>
      <c r="D16" s="21">
        <v>1.4888287341925579</v>
      </c>
    </row>
  </sheetData>
  <mergeCells count="1">
    <mergeCell ref="A1:D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9991-58B6-48BE-AA85-068721BFBA7F}">
  <dimension ref="A1:R74"/>
  <sheetViews>
    <sheetView topLeftCell="B3" workbookViewId="0">
      <selection activeCell="N7" sqref="N7:N26"/>
    </sheetView>
  </sheetViews>
  <sheetFormatPr baseColWidth="10" defaultColWidth="11.42578125" defaultRowHeight="15"/>
  <cols>
    <col min="1" max="1" width="21.5703125" bestFit="1" customWidth="1"/>
    <col min="2" max="2" width="28.5703125" bestFit="1" customWidth="1"/>
    <col min="4" max="4" width="47.85546875" bestFit="1" customWidth="1"/>
    <col min="7" max="7" width="22.42578125" bestFit="1" customWidth="1"/>
    <col min="14" max="14" width="43.28515625" bestFit="1" customWidth="1"/>
    <col min="18" max="18" width="14.42578125" bestFit="1" customWidth="1"/>
  </cols>
  <sheetData>
    <row r="1" spans="1:18" ht="21">
      <c r="A1" s="38" t="s">
        <v>40</v>
      </c>
      <c r="B1" s="39"/>
      <c r="C1" s="39"/>
      <c r="D1" s="39"/>
      <c r="E1" s="39"/>
      <c r="F1" s="39"/>
      <c r="G1" s="39"/>
      <c r="H1" s="40"/>
    </row>
    <row r="2" spans="1:18" ht="21">
      <c r="A2" s="38" t="s">
        <v>67</v>
      </c>
      <c r="B2" s="39"/>
      <c r="C2" s="39"/>
      <c r="D2" s="39"/>
      <c r="E2" s="39"/>
      <c r="F2" s="39"/>
      <c r="G2" s="39"/>
      <c r="H2" s="40"/>
    </row>
    <row r="3" spans="1:18">
      <c r="A3" s="31"/>
      <c r="B3" s="31"/>
      <c r="C3" s="31"/>
      <c r="D3" s="31"/>
      <c r="E3" s="31"/>
      <c r="F3" s="31"/>
      <c r="G3" s="31"/>
      <c r="M3" t="s">
        <v>68</v>
      </c>
    </row>
    <row r="4" spans="1:18">
      <c r="A4" t="s">
        <v>69</v>
      </c>
      <c r="B4" t="s">
        <v>46</v>
      </c>
      <c r="C4" t="s">
        <v>70</v>
      </c>
      <c r="D4" t="s">
        <v>71</v>
      </c>
      <c r="E4" t="s">
        <v>42</v>
      </c>
      <c r="F4" t="s">
        <v>37</v>
      </c>
      <c r="G4" t="s">
        <v>38</v>
      </c>
      <c r="M4" t="s">
        <v>37</v>
      </c>
    </row>
    <row r="5" spans="1:18">
      <c r="A5" t="s">
        <v>47</v>
      </c>
      <c r="B5" t="s">
        <v>48</v>
      </c>
      <c r="C5" t="s">
        <v>72</v>
      </c>
      <c r="D5" t="s">
        <v>73</v>
      </c>
      <c r="E5" s="17">
        <f>R55</f>
        <v>6.1944617947116386E-2</v>
      </c>
      <c r="F5" s="17">
        <f>R8</f>
        <v>0.10706658440510654</v>
      </c>
      <c r="G5" s="17">
        <f>R32</f>
        <v>5.2341319542644739E-2</v>
      </c>
      <c r="M5" t="s">
        <v>74</v>
      </c>
      <c r="N5">
        <v>21071</v>
      </c>
    </row>
    <row r="6" spans="1:18">
      <c r="A6" t="s">
        <v>51</v>
      </c>
      <c r="B6" t="s">
        <v>52</v>
      </c>
      <c r="C6" t="s">
        <v>75</v>
      </c>
      <c r="D6" t="s">
        <v>76</v>
      </c>
      <c r="E6" s="17">
        <f>R56</f>
        <v>5.7405788049135958E-2</v>
      </c>
      <c r="F6" s="17">
        <f>R10</f>
        <v>7.6882919652603104E-2</v>
      </c>
      <c r="G6" s="17">
        <f>R31</f>
        <v>5.3260474324269724E-2</v>
      </c>
      <c r="M6" s="13" t="s">
        <v>45</v>
      </c>
      <c r="N6" s="13" t="s">
        <v>46</v>
      </c>
      <c r="O6" s="13" t="s">
        <v>77</v>
      </c>
      <c r="P6" s="13" t="s">
        <v>78</v>
      </c>
      <c r="Q6" s="13" t="s">
        <v>30</v>
      </c>
      <c r="R6" s="16" t="s">
        <v>79</v>
      </c>
    </row>
    <row r="7" spans="1:18">
      <c r="A7" t="s">
        <v>47</v>
      </c>
      <c r="B7" t="s">
        <v>48</v>
      </c>
      <c r="C7" t="s">
        <v>80</v>
      </c>
      <c r="D7" t="s">
        <v>81</v>
      </c>
      <c r="E7" s="17">
        <f>R57</f>
        <v>5.0285238392671246E-2</v>
      </c>
      <c r="F7" s="17">
        <f>R9</f>
        <v>9.7717241706610988E-2</v>
      </c>
      <c r="G7" s="17">
        <f>R34</f>
        <v>4.0190295341602358E-2</v>
      </c>
      <c r="M7" s="14" t="s">
        <v>49</v>
      </c>
      <c r="N7" s="14" t="s">
        <v>50</v>
      </c>
      <c r="O7" s="14" t="s">
        <v>82</v>
      </c>
      <c r="P7" s="14" t="s">
        <v>83</v>
      </c>
      <c r="Q7" s="15">
        <v>2471</v>
      </c>
      <c r="R7" s="17">
        <f t="shared" ref="R7:R26" si="0">Q7/$N$5</f>
        <v>0.11727018176640881</v>
      </c>
    </row>
    <row r="8" spans="1:18">
      <c r="A8" t="s">
        <v>49</v>
      </c>
      <c r="B8" t="s">
        <v>50</v>
      </c>
      <c r="C8" t="s">
        <v>82</v>
      </c>
      <c r="D8" t="s">
        <v>83</v>
      </c>
      <c r="E8" s="17">
        <f>R58</f>
        <v>4.7795128044971893E-2</v>
      </c>
      <c r="F8" s="17">
        <f>R7</f>
        <v>0.11727018176640881</v>
      </c>
      <c r="G8" s="17">
        <f>R37</f>
        <v>3.3008767322532426E-2</v>
      </c>
      <c r="M8" s="14" t="s">
        <v>47</v>
      </c>
      <c r="N8" s="14" t="s">
        <v>48</v>
      </c>
      <c r="O8" s="14" t="s">
        <v>72</v>
      </c>
      <c r="P8" s="14" t="s">
        <v>84</v>
      </c>
      <c r="Q8" s="15">
        <v>2256</v>
      </c>
      <c r="R8" s="17">
        <f t="shared" si="0"/>
        <v>0.10706658440510654</v>
      </c>
    </row>
    <row r="9" spans="1:18">
      <c r="A9" t="s">
        <v>61</v>
      </c>
      <c r="B9" t="s">
        <v>62</v>
      </c>
      <c r="C9" t="s">
        <v>75</v>
      </c>
      <c r="D9" t="s">
        <v>85</v>
      </c>
      <c r="E9" s="17">
        <f>R59</f>
        <v>4.6221111805121798E-2</v>
      </c>
      <c r="F9" s="17">
        <f>R15</f>
        <v>4.2760191732713206E-2</v>
      </c>
      <c r="G9" s="17">
        <f>R33</f>
        <v>4.695769867884126E-2</v>
      </c>
      <c r="M9" s="14" t="s">
        <v>47</v>
      </c>
      <c r="N9" s="14" t="s">
        <v>48</v>
      </c>
      <c r="O9" s="14" t="s">
        <v>80</v>
      </c>
      <c r="P9" s="14" t="s">
        <v>86</v>
      </c>
      <c r="Q9" s="15">
        <v>2059</v>
      </c>
      <c r="R9" s="17">
        <f t="shared" si="0"/>
        <v>9.7717241706610988E-2</v>
      </c>
    </row>
    <row r="10" spans="1:18">
      <c r="M10" s="14" t="s">
        <v>51</v>
      </c>
      <c r="N10" s="14" t="s">
        <v>52</v>
      </c>
      <c r="O10" s="14" t="s">
        <v>75</v>
      </c>
      <c r="P10" s="14" t="s">
        <v>76</v>
      </c>
      <c r="Q10" s="15">
        <v>1620</v>
      </c>
      <c r="R10" s="17">
        <f t="shared" si="0"/>
        <v>7.6882919652603104E-2</v>
      </c>
    </row>
    <row r="11" spans="1:18">
      <c r="M11" s="14" t="s">
        <v>55</v>
      </c>
      <c r="N11" s="14" t="s">
        <v>56</v>
      </c>
      <c r="O11" s="14" t="s">
        <v>75</v>
      </c>
      <c r="P11" s="14" t="s">
        <v>87</v>
      </c>
      <c r="Q11" s="15">
        <v>1360</v>
      </c>
      <c r="R11" s="17">
        <f t="shared" si="0"/>
        <v>6.4543685634284087E-2</v>
      </c>
    </row>
    <row r="12" spans="1:18">
      <c r="M12" s="14" t="s">
        <v>53</v>
      </c>
      <c r="N12" s="14" t="s">
        <v>54</v>
      </c>
      <c r="O12" s="14" t="s">
        <v>80</v>
      </c>
      <c r="P12" s="14" t="s">
        <v>88</v>
      </c>
      <c r="Q12" s="15">
        <v>1338</v>
      </c>
      <c r="R12" s="17">
        <f t="shared" si="0"/>
        <v>6.3499596601964789E-2</v>
      </c>
    </row>
    <row r="13" spans="1:18">
      <c r="M13" s="14" t="s">
        <v>59</v>
      </c>
      <c r="N13" s="14" t="s">
        <v>60</v>
      </c>
      <c r="O13" s="14" t="s">
        <v>75</v>
      </c>
      <c r="P13" s="14" t="s">
        <v>89</v>
      </c>
      <c r="Q13" s="15">
        <v>1160</v>
      </c>
      <c r="R13" s="17">
        <f t="shared" si="0"/>
        <v>5.5051967158654076E-2</v>
      </c>
    </row>
    <row r="14" spans="1:18">
      <c r="M14" s="14" t="s">
        <v>49</v>
      </c>
      <c r="N14" s="14" t="s">
        <v>50</v>
      </c>
      <c r="O14" s="14" t="s">
        <v>75</v>
      </c>
      <c r="P14" s="14" t="s">
        <v>90</v>
      </c>
      <c r="Q14" s="15">
        <v>969</v>
      </c>
      <c r="R14" s="17">
        <f t="shared" si="0"/>
        <v>4.5987376014427414E-2</v>
      </c>
    </row>
    <row r="15" spans="1:18">
      <c r="M15" s="14" t="s">
        <v>61</v>
      </c>
      <c r="N15" s="14" t="s">
        <v>62</v>
      </c>
      <c r="O15" s="14" t="s">
        <v>75</v>
      </c>
      <c r="P15" s="14" t="s">
        <v>85</v>
      </c>
      <c r="Q15" s="15">
        <v>901</v>
      </c>
      <c r="R15" s="17">
        <f t="shared" si="0"/>
        <v>4.2760191732713206E-2</v>
      </c>
    </row>
    <row r="16" spans="1:18">
      <c r="M16" s="14" t="s">
        <v>57</v>
      </c>
      <c r="N16" s="14" t="s">
        <v>58</v>
      </c>
      <c r="O16" s="14" t="s">
        <v>91</v>
      </c>
      <c r="P16" s="14" t="s">
        <v>92</v>
      </c>
      <c r="Q16" s="15">
        <v>859</v>
      </c>
      <c r="R16" s="17">
        <f t="shared" si="0"/>
        <v>4.0766930852830903E-2</v>
      </c>
    </row>
    <row r="17" spans="5:18">
      <c r="M17" s="14" t="s">
        <v>65</v>
      </c>
      <c r="N17" s="14" t="s">
        <v>66</v>
      </c>
      <c r="O17" s="14" t="s">
        <v>75</v>
      </c>
      <c r="P17" s="14" t="s">
        <v>93</v>
      </c>
      <c r="Q17" s="15">
        <v>749</v>
      </c>
      <c r="R17" s="17">
        <f t="shared" si="0"/>
        <v>3.5546485691234399E-2</v>
      </c>
    </row>
    <row r="18" spans="5:18">
      <c r="E18" s="19"/>
      <c r="M18" s="14" t="s">
        <v>94</v>
      </c>
      <c r="N18" s="14" t="s">
        <v>95</v>
      </c>
      <c r="O18" s="14" t="s">
        <v>82</v>
      </c>
      <c r="P18" s="14" t="s">
        <v>96</v>
      </c>
      <c r="Q18" s="15">
        <v>716</v>
      </c>
      <c r="R18" s="17">
        <f t="shared" si="0"/>
        <v>3.3980352142755445E-2</v>
      </c>
    </row>
    <row r="19" spans="5:18">
      <c r="M19" s="14" t="s">
        <v>97</v>
      </c>
      <c r="N19" s="14" t="s">
        <v>98</v>
      </c>
      <c r="O19" s="14" t="s">
        <v>75</v>
      </c>
      <c r="P19" s="14" t="s">
        <v>99</v>
      </c>
      <c r="Q19" s="15">
        <v>617</v>
      </c>
      <c r="R19" s="17">
        <f t="shared" si="0"/>
        <v>2.928195149731859E-2</v>
      </c>
    </row>
    <row r="20" spans="5:18">
      <c r="M20" s="14" t="s">
        <v>100</v>
      </c>
      <c r="N20" s="14" t="s">
        <v>101</v>
      </c>
      <c r="O20" s="14" t="s">
        <v>102</v>
      </c>
      <c r="P20" s="14" t="s">
        <v>103</v>
      </c>
      <c r="Q20" s="15">
        <v>604</v>
      </c>
      <c r="R20" s="17">
        <f t="shared" si="0"/>
        <v>2.866498979640264E-2</v>
      </c>
    </row>
    <row r="21" spans="5:18">
      <c r="M21" s="14" t="s">
        <v>104</v>
      </c>
      <c r="N21" s="14" t="s">
        <v>105</v>
      </c>
      <c r="O21" s="14" t="s">
        <v>75</v>
      </c>
      <c r="P21" s="14" t="s">
        <v>87</v>
      </c>
      <c r="Q21" s="15">
        <v>580</v>
      </c>
      <c r="R21" s="17">
        <f t="shared" si="0"/>
        <v>2.7525983579327038E-2</v>
      </c>
    </row>
    <row r="22" spans="5:18">
      <c r="M22" s="14" t="s">
        <v>57</v>
      </c>
      <c r="N22" s="14" t="s">
        <v>58</v>
      </c>
      <c r="O22" s="14" t="s">
        <v>82</v>
      </c>
      <c r="P22" s="14" t="s">
        <v>106</v>
      </c>
      <c r="Q22" s="15">
        <v>538</v>
      </c>
      <c r="R22" s="17">
        <f t="shared" si="0"/>
        <v>2.5532722699444736E-2</v>
      </c>
    </row>
    <row r="23" spans="5:18">
      <c r="M23" s="14" t="s">
        <v>63</v>
      </c>
      <c r="N23" s="14" t="s">
        <v>64</v>
      </c>
      <c r="O23" s="14" t="s">
        <v>107</v>
      </c>
      <c r="P23" s="14" t="s">
        <v>108</v>
      </c>
      <c r="Q23" s="15">
        <v>533</v>
      </c>
      <c r="R23" s="17">
        <f t="shared" si="0"/>
        <v>2.5295429737553984E-2</v>
      </c>
    </row>
    <row r="24" spans="5:18">
      <c r="M24" s="14" t="s">
        <v>51</v>
      </c>
      <c r="N24" s="14" t="s">
        <v>52</v>
      </c>
      <c r="O24" s="14" t="s">
        <v>109</v>
      </c>
      <c r="P24" s="14" t="s">
        <v>110</v>
      </c>
      <c r="Q24" s="15">
        <v>528</v>
      </c>
      <c r="R24" s="17">
        <f t="shared" si="0"/>
        <v>2.5058136775663233E-2</v>
      </c>
    </row>
    <row r="25" spans="5:18">
      <c r="M25" s="14" t="s">
        <v>53</v>
      </c>
      <c r="N25" s="14" t="s">
        <v>54</v>
      </c>
      <c r="O25" s="14" t="s">
        <v>82</v>
      </c>
      <c r="P25" s="14" t="s">
        <v>111</v>
      </c>
      <c r="Q25" s="15">
        <v>475</v>
      </c>
      <c r="R25" s="17">
        <f t="shared" si="0"/>
        <v>2.2542831379621282E-2</v>
      </c>
    </row>
    <row r="26" spans="5:18">
      <c r="M26" s="14" t="s">
        <v>112</v>
      </c>
      <c r="N26" s="14" t="s">
        <v>113</v>
      </c>
      <c r="O26" s="14" t="s">
        <v>75</v>
      </c>
      <c r="P26" s="14" t="s">
        <v>89</v>
      </c>
      <c r="Q26" s="15">
        <v>453</v>
      </c>
      <c r="R26" s="17">
        <f t="shared" si="0"/>
        <v>2.149874234730198E-2</v>
      </c>
    </row>
    <row r="28" spans="5:18">
      <c r="M28" t="s">
        <v>38</v>
      </c>
    </row>
    <row r="29" spans="5:18">
      <c r="M29" t="s">
        <v>74</v>
      </c>
      <c r="N29">
        <v>99004</v>
      </c>
    </row>
    <row r="30" spans="5:18">
      <c r="M30" s="13" t="s">
        <v>45</v>
      </c>
      <c r="N30" s="13" t="s">
        <v>46</v>
      </c>
      <c r="O30" s="13" t="s">
        <v>77</v>
      </c>
      <c r="P30" s="13" t="s">
        <v>78</v>
      </c>
      <c r="Q30" s="13" t="s">
        <v>30</v>
      </c>
      <c r="R30" s="16" t="s">
        <v>79</v>
      </c>
    </row>
    <row r="31" spans="5:18">
      <c r="M31" s="14" t="s">
        <v>51</v>
      </c>
      <c r="N31" s="14" t="s">
        <v>52</v>
      </c>
      <c r="O31" s="14" t="s">
        <v>75</v>
      </c>
      <c r="P31" s="14" t="s">
        <v>76</v>
      </c>
      <c r="Q31" s="15">
        <v>5273</v>
      </c>
      <c r="R31" s="17">
        <f t="shared" ref="R31:R50" si="1">Q31/$N$29</f>
        <v>5.3260474324269724E-2</v>
      </c>
    </row>
    <row r="32" spans="5:18">
      <c r="M32" s="14" t="s">
        <v>47</v>
      </c>
      <c r="N32" s="14" t="s">
        <v>48</v>
      </c>
      <c r="O32" s="14" t="s">
        <v>72</v>
      </c>
      <c r="P32" s="14" t="s">
        <v>84</v>
      </c>
      <c r="Q32" s="15">
        <v>5182</v>
      </c>
      <c r="R32" s="17">
        <f t="shared" si="1"/>
        <v>5.2341319542644739E-2</v>
      </c>
    </row>
    <row r="33" spans="13:18">
      <c r="M33" s="14" t="s">
        <v>61</v>
      </c>
      <c r="N33" s="14" t="s">
        <v>62</v>
      </c>
      <c r="O33" s="14" t="s">
        <v>75</v>
      </c>
      <c r="P33" s="14" t="s">
        <v>85</v>
      </c>
      <c r="Q33" s="15">
        <v>4649</v>
      </c>
      <c r="R33" s="17">
        <f t="shared" si="1"/>
        <v>4.695769867884126E-2</v>
      </c>
    </row>
    <row r="34" spans="13:18">
      <c r="M34" s="14" t="s">
        <v>47</v>
      </c>
      <c r="N34" s="14" t="s">
        <v>48</v>
      </c>
      <c r="O34" s="14" t="s">
        <v>80</v>
      </c>
      <c r="P34" s="14" t="s">
        <v>86</v>
      </c>
      <c r="Q34" s="15">
        <v>3979</v>
      </c>
      <c r="R34" s="17">
        <f t="shared" si="1"/>
        <v>4.0190295341602358E-2</v>
      </c>
    </row>
    <row r="35" spans="13:18">
      <c r="M35" s="14" t="s">
        <v>55</v>
      </c>
      <c r="N35" s="14" t="s">
        <v>56</v>
      </c>
      <c r="O35" s="14" t="s">
        <v>75</v>
      </c>
      <c r="P35" s="14" t="s">
        <v>87</v>
      </c>
      <c r="Q35" s="15">
        <v>3664</v>
      </c>
      <c r="R35" s="17">
        <f t="shared" si="1"/>
        <v>3.7008605712900489E-2</v>
      </c>
    </row>
    <row r="36" spans="13:18">
      <c r="M36" s="14" t="s">
        <v>53</v>
      </c>
      <c r="N36" s="14" t="s">
        <v>54</v>
      </c>
      <c r="O36" s="14" t="s">
        <v>80</v>
      </c>
      <c r="P36" s="14" t="s">
        <v>88</v>
      </c>
      <c r="Q36" s="15">
        <v>3433</v>
      </c>
      <c r="R36" s="17">
        <f t="shared" si="1"/>
        <v>3.4675366651852453E-2</v>
      </c>
    </row>
    <row r="37" spans="13:18">
      <c r="M37" s="14" t="s">
        <v>49</v>
      </c>
      <c r="N37" s="14" t="s">
        <v>50</v>
      </c>
      <c r="O37" s="14" t="s">
        <v>82</v>
      </c>
      <c r="P37" s="14" t="s">
        <v>83</v>
      </c>
      <c r="Q37" s="15">
        <v>3268</v>
      </c>
      <c r="R37" s="17">
        <f t="shared" si="1"/>
        <v>3.3008767322532426E-2</v>
      </c>
    </row>
    <row r="38" spans="13:18">
      <c r="M38" s="14" t="s">
        <v>49</v>
      </c>
      <c r="N38" s="14" t="s">
        <v>50</v>
      </c>
      <c r="O38" s="14" t="s">
        <v>75</v>
      </c>
      <c r="P38" s="14" t="s">
        <v>90</v>
      </c>
      <c r="Q38" s="15">
        <v>2484</v>
      </c>
      <c r="R38" s="17">
        <f t="shared" si="1"/>
        <v>2.5089895357763323E-2</v>
      </c>
    </row>
    <row r="39" spans="13:18">
      <c r="M39" s="14" t="s">
        <v>59</v>
      </c>
      <c r="N39" s="14" t="s">
        <v>60</v>
      </c>
      <c r="O39" s="14" t="s">
        <v>75</v>
      </c>
      <c r="P39" s="14" t="s">
        <v>89</v>
      </c>
      <c r="Q39" s="15">
        <v>1940</v>
      </c>
      <c r="R39" s="17">
        <f t="shared" si="1"/>
        <v>1.9595167872005173E-2</v>
      </c>
    </row>
    <row r="40" spans="13:18">
      <c r="M40" s="14" t="s">
        <v>114</v>
      </c>
      <c r="N40" s="14" t="s">
        <v>115</v>
      </c>
      <c r="O40" s="14" t="s">
        <v>91</v>
      </c>
      <c r="P40" s="14" t="s">
        <v>116</v>
      </c>
      <c r="Q40" s="15">
        <v>1668</v>
      </c>
      <c r="R40" s="17">
        <f t="shared" si="1"/>
        <v>1.6847804129126096E-2</v>
      </c>
    </row>
    <row r="41" spans="13:18">
      <c r="M41" s="14" t="s">
        <v>117</v>
      </c>
      <c r="N41" s="14" t="s">
        <v>118</v>
      </c>
      <c r="O41" s="14" t="s">
        <v>75</v>
      </c>
      <c r="P41" s="14" t="s">
        <v>89</v>
      </c>
      <c r="Q41" s="15">
        <v>1560</v>
      </c>
      <c r="R41" s="17">
        <f t="shared" si="1"/>
        <v>1.5756939113571167E-2</v>
      </c>
    </row>
    <row r="42" spans="13:18">
      <c r="M42" s="14" t="s">
        <v>47</v>
      </c>
      <c r="N42" s="14" t="s">
        <v>48</v>
      </c>
      <c r="O42" s="14" t="s">
        <v>75</v>
      </c>
      <c r="P42" s="14" t="s">
        <v>119</v>
      </c>
      <c r="Q42" s="15">
        <v>1540</v>
      </c>
      <c r="R42" s="17">
        <f t="shared" si="1"/>
        <v>1.555492707365359E-2</v>
      </c>
    </row>
    <row r="43" spans="13:18">
      <c r="M43" s="14" t="s">
        <v>57</v>
      </c>
      <c r="N43" s="14" t="s">
        <v>58</v>
      </c>
      <c r="O43" s="14" t="s">
        <v>91</v>
      </c>
      <c r="P43" s="14" t="s">
        <v>92</v>
      </c>
      <c r="Q43" s="15">
        <v>1526</v>
      </c>
      <c r="R43" s="17">
        <f t="shared" si="1"/>
        <v>1.5413518645711284E-2</v>
      </c>
    </row>
    <row r="44" spans="13:18">
      <c r="M44" s="14" t="s">
        <v>120</v>
      </c>
      <c r="N44" s="14" t="s">
        <v>121</v>
      </c>
      <c r="O44" s="14" t="s">
        <v>122</v>
      </c>
      <c r="P44" s="14" t="s">
        <v>123</v>
      </c>
      <c r="Q44" s="15">
        <v>1482</v>
      </c>
      <c r="R44" s="17">
        <f t="shared" si="1"/>
        <v>1.496909215789261E-2</v>
      </c>
    </row>
    <row r="45" spans="13:18">
      <c r="M45" s="14" t="s">
        <v>124</v>
      </c>
      <c r="N45" s="14" t="s">
        <v>125</v>
      </c>
      <c r="O45" s="14" t="s">
        <v>75</v>
      </c>
      <c r="P45" s="14" t="s">
        <v>89</v>
      </c>
      <c r="Q45" s="15">
        <v>1296</v>
      </c>
      <c r="R45" s="17">
        <f t="shared" si="1"/>
        <v>1.3090380186659124E-2</v>
      </c>
    </row>
    <row r="46" spans="13:18">
      <c r="M46" s="14" t="s">
        <v>104</v>
      </c>
      <c r="N46" s="14" t="s">
        <v>105</v>
      </c>
      <c r="O46" s="14" t="s">
        <v>75</v>
      </c>
      <c r="P46" s="14" t="s">
        <v>87</v>
      </c>
      <c r="Q46" s="15">
        <v>1267</v>
      </c>
      <c r="R46" s="17">
        <f t="shared" si="1"/>
        <v>1.2797462728778635E-2</v>
      </c>
    </row>
    <row r="47" spans="13:18">
      <c r="M47" s="14" t="s">
        <v>126</v>
      </c>
      <c r="N47" s="14" t="s">
        <v>127</v>
      </c>
      <c r="O47" s="14" t="s">
        <v>75</v>
      </c>
      <c r="P47" s="14" t="s">
        <v>89</v>
      </c>
      <c r="Q47" s="15">
        <v>1196</v>
      </c>
      <c r="R47" s="17">
        <f t="shared" si="1"/>
        <v>1.2080319987071229E-2</v>
      </c>
    </row>
    <row r="48" spans="13:18">
      <c r="M48" s="14" t="s">
        <v>63</v>
      </c>
      <c r="N48" s="14" t="s">
        <v>64</v>
      </c>
      <c r="O48" s="14" t="s">
        <v>107</v>
      </c>
      <c r="P48" s="14" t="s">
        <v>108</v>
      </c>
      <c r="Q48" s="15">
        <v>1119</v>
      </c>
      <c r="R48" s="17">
        <f t="shared" si="1"/>
        <v>1.130257363338855E-2</v>
      </c>
    </row>
    <row r="49" spans="13:18">
      <c r="M49" s="14" t="s">
        <v>53</v>
      </c>
      <c r="N49" s="14" t="s">
        <v>54</v>
      </c>
      <c r="O49" s="14" t="s">
        <v>122</v>
      </c>
      <c r="P49" s="14" t="s">
        <v>128</v>
      </c>
      <c r="Q49" s="15">
        <v>1114</v>
      </c>
      <c r="R49" s="17">
        <f t="shared" si="1"/>
        <v>1.1252070623409155E-2</v>
      </c>
    </row>
    <row r="50" spans="13:18">
      <c r="M50" s="14" t="s">
        <v>65</v>
      </c>
      <c r="N50" s="14" t="s">
        <v>66</v>
      </c>
      <c r="O50" s="14" t="s">
        <v>75</v>
      </c>
      <c r="P50" s="14" t="s">
        <v>93</v>
      </c>
      <c r="Q50" s="15">
        <v>1077</v>
      </c>
      <c r="R50" s="17">
        <f t="shared" si="1"/>
        <v>1.0878348349561634E-2</v>
      </c>
    </row>
    <row r="52" spans="13:18">
      <c r="M52" s="18" t="s">
        <v>42</v>
      </c>
    </row>
    <row r="53" spans="13:18">
      <c r="M53" t="s">
        <v>74</v>
      </c>
      <c r="N53">
        <v>120075</v>
      </c>
    </row>
    <row r="54" spans="13:18">
      <c r="M54" s="13" t="s">
        <v>45</v>
      </c>
      <c r="N54" s="13" t="s">
        <v>46</v>
      </c>
      <c r="O54" s="13" t="s">
        <v>77</v>
      </c>
      <c r="P54" s="13" t="s">
        <v>78</v>
      </c>
      <c r="Q54" s="13" t="s">
        <v>30</v>
      </c>
      <c r="R54" s="16" t="s">
        <v>79</v>
      </c>
    </row>
    <row r="55" spans="13:18">
      <c r="M55" s="14" t="s">
        <v>47</v>
      </c>
      <c r="N55" s="14" t="s">
        <v>48</v>
      </c>
      <c r="O55" s="14" t="s">
        <v>72</v>
      </c>
      <c r="P55" s="14" t="s">
        <v>84</v>
      </c>
      <c r="Q55" s="15">
        <v>7438</v>
      </c>
      <c r="R55" s="17">
        <f t="shared" ref="R55:R74" si="2">Q55/$N$53</f>
        <v>6.1944617947116386E-2</v>
      </c>
    </row>
    <row r="56" spans="13:18">
      <c r="M56" s="14" t="s">
        <v>51</v>
      </c>
      <c r="N56" s="14" t="s">
        <v>52</v>
      </c>
      <c r="O56" s="14" t="s">
        <v>75</v>
      </c>
      <c r="P56" s="14" t="s">
        <v>76</v>
      </c>
      <c r="Q56" s="15">
        <v>6893</v>
      </c>
      <c r="R56" s="17">
        <f t="shared" si="2"/>
        <v>5.7405788049135958E-2</v>
      </c>
    </row>
    <row r="57" spans="13:18">
      <c r="M57" s="14" t="s">
        <v>47</v>
      </c>
      <c r="N57" s="14" t="s">
        <v>48</v>
      </c>
      <c r="O57" s="14" t="s">
        <v>80</v>
      </c>
      <c r="P57" s="14" t="s">
        <v>86</v>
      </c>
      <c r="Q57" s="15">
        <v>6038</v>
      </c>
      <c r="R57" s="17">
        <f t="shared" si="2"/>
        <v>5.0285238392671246E-2</v>
      </c>
    </row>
    <row r="58" spans="13:18">
      <c r="M58" s="14" t="s">
        <v>49</v>
      </c>
      <c r="N58" s="14" t="s">
        <v>50</v>
      </c>
      <c r="O58" s="14" t="s">
        <v>82</v>
      </c>
      <c r="P58" s="14" t="s">
        <v>83</v>
      </c>
      <c r="Q58" s="15">
        <v>5739</v>
      </c>
      <c r="R58" s="17">
        <f t="shared" si="2"/>
        <v>4.7795128044971893E-2</v>
      </c>
    </row>
    <row r="59" spans="13:18">
      <c r="M59" s="14" t="s">
        <v>61</v>
      </c>
      <c r="N59" s="14" t="s">
        <v>62</v>
      </c>
      <c r="O59" s="14" t="s">
        <v>75</v>
      </c>
      <c r="P59" s="14" t="s">
        <v>85</v>
      </c>
      <c r="Q59" s="15">
        <v>5550</v>
      </c>
      <c r="R59" s="17">
        <f t="shared" si="2"/>
        <v>4.6221111805121798E-2</v>
      </c>
    </row>
    <row r="60" spans="13:18">
      <c r="M60" s="14" t="s">
        <v>55</v>
      </c>
      <c r="N60" s="14" t="s">
        <v>56</v>
      </c>
      <c r="O60" s="14" t="s">
        <v>75</v>
      </c>
      <c r="P60" s="14" t="s">
        <v>87</v>
      </c>
      <c r="Q60" s="15">
        <v>5024</v>
      </c>
      <c r="R60" s="17">
        <f t="shared" si="2"/>
        <v>4.1840516343951695E-2</v>
      </c>
    </row>
    <row r="61" spans="13:18">
      <c r="M61" s="14" t="s">
        <v>53</v>
      </c>
      <c r="N61" s="14" t="s">
        <v>54</v>
      </c>
      <c r="O61" s="14" t="s">
        <v>80</v>
      </c>
      <c r="P61" s="14" t="s">
        <v>88</v>
      </c>
      <c r="Q61" s="15">
        <v>4771</v>
      </c>
      <c r="R61" s="17">
        <f t="shared" si="2"/>
        <v>3.9733499895898396E-2</v>
      </c>
    </row>
    <row r="62" spans="13:18">
      <c r="M62" s="14" t="s">
        <v>49</v>
      </c>
      <c r="N62" s="14" t="s">
        <v>50</v>
      </c>
      <c r="O62" s="14" t="s">
        <v>75</v>
      </c>
      <c r="P62" s="14" t="s">
        <v>90</v>
      </c>
      <c r="Q62" s="15">
        <v>3453</v>
      </c>
      <c r="R62" s="17">
        <f t="shared" si="2"/>
        <v>2.8757026858213616E-2</v>
      </c>
    </row>
    <row r="63" spans="13:18">
      <c r="M63" s="14" t="s">
        <v>59</v>
      </c>
      <c r="N63" s="14" t="s">
        <v>60</v>
      </c>
      <c r="O63" s="14" t="s">
        <v>75</v>
      </c>
      <c r="P63" s="14" t="s">
        <v>89</v>
      </c>
      <c r="Q63" s="15">
        <v>3100</v>
      </c>
      <c r="R63" s="17">
        <f t="shared" si="2"/>
        <v>2.5817197584842806E-2</v>
      </c>
    </row>
    <row r="64" spans="13:18">
      <c r="M64" s="14" t="s">
        <v>57</v>
      </c>
      <c r="N64" s="14" t="s">
        <v>58</v>
      </c>
      <c r="O64" s="14" t="s">
        <v>91</v>
      </c>
      <c r="P64" s="14" t="s">
        <v>92</v>
      </c>
      <c r="Q64" s="15">
        <v>2385</v>
      </c>
      <c r="R64" s="17">
        <f t="shared" si="2"/>
        <v>1.9862585883822611E-2</v>
      </c>
    </row>
    <row r="65" spans="13:18">
      <c r="M65" s="14" t="s">
        <v>117</v>
      </c>
      <c r="N65" s="14" t="s">
        <v>118</v>
      </c>
      <c r="O65" s="14" t="s">
        <v>75</v>
      </c>
      <c r="P65" s="14" t="s">
        <v>89</v>
      </c>
      <c r="Q65" s="15">
        <v>2006</v>
      </c>
      <c r="R65" s="17">
        <f t="shared" si="2"/>
        <v>1.6706225275869249E-2</v>
      </c>
    </row>
    <row r="66" spans="13:18">
      <c r="M66" s="14" t="s">
        <v>114</v>
      </c>
      <c r="N66" s="14" t="s">
        <v>115</v>
      </c>
      <c r="O66" s="14" t="s">
        <v>91</v>
      </c>
      <c r="P66" s="14" t="s">
        <v>116</v>
      </c>
      <c r="Q66" s="15">
        <v>1977</v>
      </c>
      <c r="R66" s="17">
        <f t="shared" si="2"/>
        <v>1.6464709556527169E-2</v>
      </c>
    </row>
    <row r="67" spans="13:18">
      <c r="M67" s="14" t="s">
        <v>104</v>
      </c>
      <c r="N67" s="14" t="s">
        <v>105</v>
      </c>
      <c r="O67" s="14" t="s">
        <v>75</v>
      </c>
      <c r="P67" s="14" t="s">
        <v>87</v>
      </c>
      <c r="Q67" s="15">
        <v>1847</v>
      </c>
      <c r="R67" s="17">
        <f t="shared" si="2"/>
        <v>1.5382052883614408E-2</v>
      </c>
    </row>
    <row r="68" spans="13:18">
      <c r="M68" s="14" t="s">
        <v>47</v>
      </c>
      <c r="N68" s="14" t="s">
        <v>48</v>
      </c>
      <c r="O68" s="14" t="s">
        <v>75</v>
      </c>
      <c r="P68" s="14" t="s">
        <v>119</v>
      </c>
      <c r="Q68" s="15">
        <v>1840</v>
      </c>
      <c r="R68" s="17">
        <f t="shared" si="2"/>
        <v>1.5323755985842182E-2</v>
      </c>
    </row>
    <row r="69" spans="13:18">
      <c r="M69" s="14" t="s">
        <v>65</v>
      </c>
      <c r="N69" s="14" t="s">
        <v>66</v>
      </c>
      <c r="O69" s="14" t="s">
        <v>75</v>
      </c>
      <c r="P69" s="14" t="s">
        <v>93</v>
      </c>
      <c r="Q69" s="15">
        <v>1826</v>
      </c>
      <c r="R69" s="17">
        <f t="shared" si="2"/>
        <v>1.520716219029773E-2</v>
      </c>
    </row>
    <row r="70" spans="13:18">
      <c r="M70" s="14" t="s">
        <v>97</v>
      </c>
      <c r="N70" s="14" t="s">
        <v>98</v>
      </c>
      <c r="O70" s="14" t="s">
        <v>75</v>
      </c>
      <c r="P70" s="14" t="s">
        <v>99</v>
      </c>
      <c r="Q70" s="15">
        <v>1694</v>
      </c>
      <c r="R70" s="17">
        <f t="shared" si="2"/>
        <v>1.4107849260878618E-2</v>
      </c>
    </row>
    <row r="71" spans="13:18">
      <c r="M71" s="14" t="s">
        <v>94</v>
      </c>
      <c r="N71" s="14" t="s">
        <v>95</v>
      </c>
      <c r="O71" s="14" t="s">
        <v>82</v>
      </c>
      <c r="P71" s="14" t="s">
        <v>96</v>
      </c>
      <c r="Q71" s="15">
        <v>1687</v>
      </c>
      <c r="R71" s="17">
        <f t="shared" si="2"/>
        <v>1.4049552363106392E-2</v>
      </c>
    </row>
    <row r="72" spans="13:18">
      <c r="M72" s="14" t="s">
        <v>63</v>
      </c>
      <c r="N72" s="14" t="s">
        <v>64</v>
      </c>
      <c r="O72" s="14" t="s">
        <v>107</v>
      </c>
      <c r="P72" s="14" t="s">
        <v>108</v>
      </c>
      <c r="Q72" s="15">
        <v>1652</v>
      </c>
      <c r="R72" s="17">
        <f t="shared" si="2"/>
        <v>1.3758067874245264E-2</v>
      </c>
    </row>
    <row r="73" spans="13:18">
      <c r="M73" s="14" t="s">
        <v>53</v>
      </c>
      <c r="N73" s="14" t="s">
        <v>54</v>
      </c>
      <c r="O73" s="14" t="s">
        <v>122</v>
      </c>
      <c r="P73" s="14" t="s">
        <v>128</v>
      </c>
      <c r="Q73" s="15">
        <v>1519</v>
      </c>
      <c r="R73" s="17">
        <f t="shared" si="2"/>
        <v>1.2650426816572975E-2</v>
      </c>
    </row>
    <row r="74" spans="13:18">
      <c r="M74" s="14" t="s">
        <v>100</v>
      </c>
      <c r="N74" s="14" t="s">
        <v>101</v>
      </c>
      <c r="O74" s="14" t="s">
        <v>102</v>
      </c>
      <c r="P74" s="14" t="s">
        <v>103</v>
      </c>
      <c r="Q74" s="15">
        <v>1505</v>
      </c>
      <c r="R74" s="17">
        <f t="shared" si="2"/>
        <v>1.2533833021028524E-2</v>
      </c>
    </row>
  </sheetData>
  <mergeCells count="3">
    <mergeCell ref="A3:G3"/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B856-329A-41C1-BA8D-44873AF0E986}">
  <dimension ref="A1:I14"/>
  <sheetViews>
    <sheetView workbookViewId="0">
      <selection sqref="A1:I1"/>
    </sheetView>
  </sheetViews>
  <sheetFormatPr baseColWidth="10" defaultColWidth="11.42578125" defaultRowHeight="15"/>
  <cols>
    <col min="1" max="1" width="18.42578125" customWidth="1"/>
    <col min="2" max="2" width="24.140625" bestFit="1" customWidth="1"/>
    <col min="3" max="3" width="9.7109375" bestFit="1" customWidth="1"/>
    <col min="4" max="4" width="17.5703125" bestFit="1" customWidth="1"/>
    <col min="5" max="5" width="8.5703125" bestFit="1" customWidth="1"/>
    <col min="6" max="6" width="22.42578125" bestFit="1" customWidth="1"/>
  </cols>
  <sheetData>
    <row r="1" spans="1:9" ht="21">
      <c r="A1" s="38" t="s">
        <v>40</v>
      </c>
      <c r="B1" s="39"/>
      <c r="C1" s="39"/>
      <c r="D1" s="39"/>
      <c r="E1" s="39"/>
      <c r="F1" s="39"/>
      <c r="G1" s="39"/>
      <c r="H1" s="39"/>
      <c r="I1" s="40"/>
    </row>
    <row r="3" spans="1:9">
      <c r="A3" t="s">
        <v>129</v>
      </c>
    </row>
    <row r="6" spans="1:9">
      <c r="A6" t="s">
        <v>38</v>
      </c>
      <c r="B6">
        <v>99004</v>
      </c>
    </row>
    <row r="7" spans="1:9">
      <c r="A7" t="s">
        <v>37</v>
      </c>
      <c r="B7">
        <v>21071</v>
      </c>
    </row>
    <row r="9" spans="1:9">
      <c r="A9" t="s">
        <v>45</v>
      </c>
      <c r="B9" t="s">
        <v>46</v>
      </c>
      <c r="C9" t="s">
        <v>77</v>
      </c>
      <c r="D9" t="s">
        <v>78</v>
      </c>
      <c r="E9" t="s">
        <v>37</v>
      </c>
      <c r="F9" t="s">
        <v>38</v>
      </c>
    </row>
    <row r="10" spans="1:9">
      <c r="A10" t="s">
        <v>94</v>
      </c>
      <c r="B10" t="s">
        <v>95</v>
      </c>
      <c r="C10" t="s">
        <v>82</v>
      </c>
      <c r="D10" t="s">
        <v>96</v>
      </c>
      <c r="E10">
        <v>716</v>
      </c>
      <c r="F10">
        <v>971</v>
      </c>
    </row>
    <row r="12" spans="1:9" ht="45">
      <c r="A12" s="9" t="s">
        <v>130</v>
      </c>
    </row>
    <row r="13" spans="1:9">
      <c r="A13" t="s">
        <v>37</v>
      </c>
      <c r="B13" s="7">
        <f>E10/B7</f>
        <v>3.3980352142755445E-2</v>
      </c>
    </row>
    <row r="14" spans="1:9" ht="30">
      <c r="A14" s="9" t="s">
        <v>38</v>
      </c>
      <c r="B14" s="7">
        <f>F10/B6</f>
        <v>9.807684537998464E-3</v>
      </c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A792-134C-402B-9F73-805D103BBFAA}">
  <dimension ref="A1:J17"/>
  <sheetViews>
    <sheetView workbookViewId="0">
      <selection activeCell="E23" sqref="E23"/>
    </sheetView>
  </sheetViews>
  <sheetFormatPr baseColWidth="10" defaultRowHeight="15"/>
  <cols>
    <col min="2" max="2" width="47" bestFit="1" customWidth="1"/>
    <col min="3" max="3" width="22.7109375" bestFit="1" customWidth="1"/>
    <col min="4" max="4" width="22.5703125" bestFit="1" customWidth="1"/>
    <col min="6" max="6" width="10" bestFit="1" customWidth="1"/>
    <col min="7" max="7" width="22.85546875" bestFit="1" customWidth="1"/>
    <col min="8" max="8" width="7.7109375" bestFit="1" customWidth="1"/>
    <col min="9" max="9" width="24.42578125" bestFit="1" customWidth="1"/>
    <col min="10" max="10" width="25.85546875" bestFit="1" customWidth="1"/>
  </cols>
  <sheetData>
    <row r="1" spans="1:10" ht="21">
      <c r="A1" s="38" t="s">
        <v>132</v>
      </c>
      <c r="B1" s="39"/>
      <c r="C1" s="39"/>
      <c r="D1" s="39"/>
      <c r="E1" s="39"/>
      <c r="F1" s="39"/>
      <c r="G1" s="39"/>
      <c r="H1" s="39"/>
      <c r="I1" s="39"/>
      <c r="J1" s="39"/>
    </row>
    <row r="4" spans="1:10">
      <c r="B4" s="3" t="s">
        <v>131</v>
      </c>
      <c r="C4" s="4" t="s">
        <v>133</v>
      </c>
      <c r="D4" s="4" t="s">
        <v>134</v>
      </c>
      <c r="F4" s="25" t="s">
        <v>45</v>
      </c>
      <c r="G4" s="25" t="s">
        <v>46</v>
      </c>
      <c r="H4" s="25" t="s">
        <v>77</v>
      </c>
      <c r="I4" s="25" t="s">
        <v>142</v>
      </c>
      <c r="J4" s="25" t="s">
        <v>143</v>
      </c>
    </row>
    <row r="5" spans="1:10">
      <c r="B5" s="3" t="s">
        <v>23</v>
      </c>
      <c r="C5" s="23">
        <v>15128</v>
      </c>
      <c r="D5" s="24">
        <f>C5/$C$15</f>
        <v>1.0060865308902083E-2</v>
      </c>
      <c r="F5" s="26" t="s">
        <v>61</v>
      </c>
      <c r="G5" s="26" t="s">
        <v>62</v>
      </c>
      <c r="H5" s="26" t="s">
        <v>75</v>
      </c>
      <c r="I5" s="26" t="s">
        <v>85</v>
      </c>
      <c r="J5" s="27">
        <v>5595</v>
      </c>
    </row>
    <row r="6" spans="1:10">
      <c r="B6" s="3" t="s">
        <v>19</v>
      </c>
      <c r="C6" s="23">
        <v>13383</v>
      </c>
      <c r="D6" s="24">
        <f t="shared" ref="D6:D12" si="0">C6/$C$15</f>
        <v>8.9003543382493774E-3</v>
      </c>
      <c r="F6" s="26" t="s">
        <v>63</v>
      </c>
      <c r="G6" s="26" t="s">
        <v>64</v>
      </c>
      <c r="H6" s="26" t="s">
        <v>72</v>
      </c>
      <c r="I6" s="26" t="s">
        <v>137</v>
      </c>
      <c r="J6" s="27">
        <v>4944</v>
      </c>
    </row>
    <row r="7" spans="1:10">
      <c r="B7" s="3" t="s">
        <v>24</v>
      </c>
      <c r="C7" s="23">
        <v>2204</v>
      </c>
      <c r="D7" s="24">
        <f t="shared" si="0"/>
        <v>1.4657685841367128E-3</v>
      </c>
      <c r="F7" s="26" t="s">
        <v>97</v>
      </c>
      <c r="G7" s="26" t="s">
        <v>98</v>
      </c>
      <c r="H7" s="26" t="s">
        <v>75</v>
      </c>
      <c r="I7" s="26" t="s">
        <v>99</v>
      </c>
      <c r="J7" s="27">
        <v>3545</v>
      </c>
    </row>
    <row r="8" spans="1:10">
      <c r="B8" s="3" t="s">
        <v>20</v>
      </c>
      <c r="C8" s="23">
        <v>2001</v>
      </c>
      <c r="D8" s="24">
        <f t="shared" si="0"/>
        <v>1.3307635829662261E-3</v>
      </c>
      <c r="F8" s="26" t="s">
        <v>51</v>
      </c>
      <c r="G8" s="26" t="s">
        <v>52</v>
      </c>
      <c r="H8" s="26" t="s">
        <v>75</v>
      </c>
      <c r="I8" s="26" t="s">
        <v>76</v>
      </c>
      <c r="J8" s="27">
        <v>2463</v>
      </c>
    </row>
    <row r="9" spans="1:10">
      <c r="B9" s="3" t="s">
        <v>22</v>
      </c>
      <c r="C9" s="23">
        <v>1342</v>
      </c>
      <c r="D9" s="24">
        <f t="shared" si="0"/>
        <v>8.9249611611228157E-4</v>
      </c>
      <c r="F9" s="26" t="s">
        <v>49</v>
      </c>
      <c r="G9" s="26" t="s">
        <v>50</v>
      </c>
      <c r="H9" s="26" t="s">
        <v>82</v>
      </c>
      <c r="I9" s="26" t="s">
        <v>83</v>
      </c>
      <c r="J9" s="27">
        <v>2194</v>
      </c>
    </row>
    <row r="10" spans="1:10">
      <c r="B10" s="3" t="s">
        <v>26</v>
      </c>
      <c r="C10" s="23">
        <v>684</v>
      </c>
      <c r="D10" s="24">
        <f t="shared" si="0"/>
        <v>4.5489369852518675E-4</v>
      </c>
      <c r="F10" s="26" t="s">
        <v>63</v>
      </c>
      <c r="G10" s="26" t="s">
        <v>64</v>
      </c>
      <c r="H10" s="26" t="s">
        <v>107</v>
      </c>
      <c r="I10" s="26" t="s">
        <v>108</v>
      </c>
      <c r="J10" s="27">
        <v>1390</v>
      </c>
    </row>
    <row r="11" spans="1:10">
      <c r="B11" s="3" t="s">
        <v>21</v>
      </c>
      <c r="C11" s="23">
        <v>30</v>
      </c>
      <c r="D11" s="24">
        <f t="shared" si="0"/>
        <v>1.9951478005490647E-5</v>
      </c>
      <c r="F11" s="26" t="s">
        <v>138</v>
      </c>
      <c r="G11" s="26" t="s">
        <v>139</v>
      </c>
      <c r="H11" s="26" t="s">
        <v>102</v>
      </c>
      <c r="I11" s="26" t="s">
        <v>140</v>
      </c>
      <c r="J11" s="27">
        <v>1261</v>
      </c>
    </row>
    <row r="12" spans="1:10">
      <c r="B12" s="3" t="s">
        <v>25</v>
      </c>
      <c r="C12" s="23">
        <v>6</v>
      </c>
      <c r="D12" s="24">
        <f t="shared" si="0"/>
        <v>3.9902956010981289E-6</v>
      </c>
      <c r="F12" s="26" t="s">
        <v>126</v>
      </c>
      <c r="G12" s="26" t="s">
        <v>127</v>
      </c>
      <c r="H12" s="26" t="s">
        <v>75</v>
      </c>
      <c r="I12" s="26" t="s">
        <v>89</v>
      </c>
      <c r="J12" s="27">
        <v>1203</v>
      </c>
    </row>
    <row r="13" spans="1:10">
      <c r="F13" s="26" t="s">
        <v>114</v>
      </c>
      <c r="G13" s="26" t="s">
        <v>115</v>
      </c>
      <c r="H13" s="26" t="s">
        <v>75</v>
      </c>
      <c r="I13" s="26" t="s">
        <v>141</v>
      </c>
      <c r="J13" s="27">
        <v>956</v>
      </c>
    </row>
    <row r="14" spans="1:10">
      <c r="F14" s="26" t="s">
        <v>57</v>
      </c>
      <c r="G14" s="26" t="s">
        <v>58</v>
      </c>
      <c r="H14" s="26" t="s">
        <v>91</v>
      </c>
      <c r="I14" s="26" t="s">
        <v>92</v>
      </c>
      <c r="J14" s="27">
        <v>922</v>
      </c>
    </row>
    <row r="15" spans="1:10">
      <c r="B15" s="3" t="s">
        <v>30</v>
      </c>
      <c r="C15" s="2">
        <v>1503648</v>
      </c>
    </row>
    <row r="16" spans="1:10">
      <c r="B16" s="3" t="s">
        <v>135</v>
      </c>
      <c r="C16" s="2">
        <v>32753</v>
      </c>
    </row>
    <row r="17" spans="2:3">
      <c r="B17" s="3" t="s">
        <v>136</v>
      </c>
      <c r="C17" s="22">
        <f>C16/C15</f>
        <v>2.1782358637127838E-2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Fylke og kontrollkapitler</vt:lpstr>
      <vt:lpstr>Totalt</vt:lpstr>
      <vt:lpstr>Personbiler el-ikke el</vt:lpstr>
      <vt:lpstr>10 år gamle M1 kontrollkapitler</vt:lpstr>
      <vt:lpstr>10 år gamle M1 kontrollpuinkter</vt:lpstr>
      <vt:lpstr>10 år gamle M1 topp 5 mangler </vt:lpstr>
      <vt:lpstr>10 år gamle M1 bremsevæske</vt:lpstr>
      <vt:lpstr>Trafikkfarlige feil</vt:lpstr>
    </vt:vector>
  </TitlesOfParts>
  <Manager/>
  <Company>Statens vegvesen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Magne Halvorsen</dc:creator>
  <cp:keywords/>
  <dc:description/>
  <cp:lastModifiedBy>Leif Magne Halvorsen</cp:lastModifiedBy>
  <cp:revision/>
  <cp:lastPrinted>2026-01-23T14:01:20Z</cp:lastPrinted>
  <dcterms:created xsi:type="dcterms:W3CDTF">2025-01-14T14:40:34Z</dcterms:created>
  <dcterms:modified xsi:type="dcterms:W3CDTF">2026-01-23T14:01:55Z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eae731-f11e-4017-952e-3dce43580afc_Enabled">
    <vt:lpwstr>true</vt:lpwstr>
  </property>
  <property fmtid="{D5CDD505-2E9C-101B-9397-08002B2CF9AE}" pid="3" name="MSIP_Label_86eae731-f11e-4017-952e-3dce43580afc_SetDate">
    <vt:lpwstr>2025-01-14T15:01:36Z</vt:lpwstr>
  </property>
  <property fmtid="{D5CDD505-2E9C-101B-9397-08002B2CF9AE}" pid="4" name="MSIP_Label_86eae731-f11e-4017-952e-3dce43580afc_Method">
    <vt:lpwstr>Privileged</vt:lpwstr>
  </property>
  <property fmtid="{D5CDD505-2E9C-101B-9397-08002B2CF9AE}" pid="5" name="MSIP_Label_86eae731-f11e-4017-952e-3dce43580afc_Name">
    <vt:lpwstr>Public-new</vt:lpwstr>
  </property>
  <property fmtid="{D5CDD505-2E9C-101B-9397-08002B2CF9AE}" pid="6" name="MSIP_Label_86eae731-f11e-4017-952e-3dce43580afc_SiteId">
    <vt:lpwstr>38856954-ed55-49f7-8bdd-738ffbbfd390</vt:lpwstr>
  </property>
  <property fmtid="{D5CDD505-2E9C-101B-9397-08002B2CF9AE}" pid="7" name="MSIP_Label_86eae731-f11e-4017-952e-3dce43580afc_ActionId">
    <vt:lpwstr>4f108b0c-116e-4c24-aaa6-0b68bb808e3f</vt:lpwstr>
  </property>
  <property fmtid="{D5CDD505-2E9C-101B-9397-08002B2CF9AE}" pid="8" name="MSIP_Label_86eae731-f11e-4017-952e-3dce43580afc_ContentBits">
    <vt:lpwstr>0</vt:lpwstr>
  </property>
</Properties>
</file>