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ARRYD\Desktop\"/>
    </mc:Choice>
  </mc:AlternateContent>
  <xr:revisionPtr revIDLastSave="0" documentId="8_{4F78250B-0EA7-4AA5-8C19-A5C6896D2763}" xr6:coauthVersionLast="47" xr6:coauthVersionMax="47" xr10:uidLastSave="{00000000-0000-0000-0000-000000000000}"/>
  <bookViews>
    <workbookView xWindow="-110" yWindow="-110" windowWidth="19420" windowHeight="10300" xr2:uid="{6816002B-9924-47CE-84EF-4D15584DD6FE}"/>
  </bookViews>
  <sheets>
    <sheet name="Figur 1 - veitrafikk" sheetId="1" r:id="rId1"/>
    <sheet name="Figur 2 - råstoff" sheetId="2" r:id="rId2"/>
    <sheet name="Tabell 1" sheetId="3" r:id="rId3"/>
  </sheets>
  <definedNames>
    <definedName name="_msoanchor_1">'Tabell 1'!$B$2</definedName>
    <definedName name="_msoanchor_2">'Tabell 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C16" i="2"/>
  <c r="D15" i="2"/>
  <c r="D5" i="2"/>
  <c r="D6" i="2"/>
  <c r="D7" i="2"/>
  <c r="D8" i="2"/>
  <c r="D9" i="2"/>
  <c r="D10" i="2"/>
  <c r="D11" i="2"/>
  <c r="D12" i="2"/>
  <c r="D13" i="2"/>
  <c r="D14" i="2"/>
  <c r="D4" i="2"/>
</calcChain>
</file>

<file path=xl/sharedStrings.xml><?xml version="1.0" encoding="utf-8"?>
<sst xmlns="http://schemas.openxmlformats.org/spreadsheetml/2006/main" count="26" uniqueCount="25">
  <si>
    <t>Veitrafikk</t>
  </si>
  <si>
    <t>Biodrivstoff</t>
  </si>
  <si>
    <t>Fossilt drivstoff</t>
  </si>
  <si>
    <t>Sum drivstoff totalt</t>
  </si>
  <si>
    <t>Råstoff</t>
  </si>
  <si>
    <t>Volum i liter</t>
  </si>
  <si>
    <t>Andel</t>
  </si>
  <si>
    <t>Brukt frityrolje (UCO)</t>
  </si>
  <si>
    <t>Animalske bi-produkter ukategorisert</t>
  </si>
  <si>
    <t>Stivelsesslam med lav kvalitet</t>
  </si>
  <si>
    <t>Animalske bi-produkter i kategori I og II</t>
  </si>
  <si>
    <t>POME (palm oil mill effluent)</t>
  </si>
  <si>
    <t xml:space="preserve">Råtallolje </t>
  </si>
  <si>
    <t>Matavfall</t>
  </si>
  <si>
    <t>SBEO (spent bleaching earth oil)</t>
  </si>
  <si>
    <t>Avfall fra prosessering av alkohol</t>
  </si>
  <si>
    <t>Mais</t>
  </si>
  <si>
    <t>Tallolje</t>
  </si>
  <si>
    <t>Annet</t>
  </si>
  <si>
    <t>Totalsum</t>
  </si>
  <si>
    <t>Transportformål</t>
  </si>
  <si>
    <t>Millioner liter biodrivstoff</t>
  </si>
  <si>
    <t>Ikke-veigående maskiner (andre formål)</t>
  </si>
  <si>
    <t>Sjøfart</t>
  </si>
  <si>
    <t>Luftfart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</si>
</sst>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theme="1"/>
      <name val="Aptos Narrow"/>
      <family val="2"/>
    </font>
    <font>
      <b/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4" fillId="2" borderId="0" xfId="0" applyNumberFormat="1" applyFont="1" applyFill="1"/>
    <xf numFmtId="0" fontId="4" fillId="2" borderId="4" xfId="0" applyFont="1" applyFill="1" applyBorder="1"/>
    <xf numFmtId="164" fontId="4" fillId="2" borderId="5" xfId="0" applyNumberFormat="1" applyFont="1" applyFill="1" applyBorder="1"/>
    <xf numFmtId="3" fontId="4" fillId="2" borderId="7" xfId="0" applyNumberFormat="1" applyFont="1" applyFill="1" applyBorder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2" borderId="9" xfId="0" applyFont="1" applyFill="1" applyBorder="1"/>
    <xf numFmtId="3" fontId="4" fillId="2" borderId="10" xfId="0" applyNumberFormat="1" applyFont="1" applyFill="1" applyBorder="1"/>
    <xf numFmtId="3" fontId="4" fillId="2" borderId="11" xfId="0" applyNumberFormat="1" applyFont="1" applyFill="1" applyBorder="1"/>
    <xf numFmtId="0" fontId="5" fillId="2" borderId="6" xfId="0" applyFont="1" applyFill="1" applyBorder="1"/>
    <xf numFmtId="164" fontId="4" fillId="2" borderId="7" xfId="0" applyNumberFormat="1" applyFont="1" applyFill="1" applyBorder="1"/>
    <xf numFmtId="164" fontId="4" fillId="2" borderId="8" xfId="0" applyNumberFormat="1" applyFont="1" applyFill="1" applyBorder="1"/>
    <xf numFmtId="1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10" fontId="0" fillId="0" borderId="0" xfId="2" applyNumberFormat="1" applyFont="1"/>
    <xf numFmtId="0" fontId="2" fillId="4" borderId="12" xfId="0" applyFont="1" applyFill="1" applyBorder="1"/>
    <xf numFmtId="0" fontId="2" fillId="4" borderId="13" xfId="0" applyFont="1" applyFill="1" applyBorder="1" applyAlignment="1">
      <alignment horizontal="right"/>
    </xf>
    <xf numFmtId="0" fontId="2" fillId="4" borderId="14" xfId="0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164" fontId="0" fillId="0" borderId="0" xfId="1" applyNumberFormat="1" applyFont="1" applyBorder="1"/>
    <xf numFmtId="10" fontId="0" fillId="0" borderId="5" xfId="2" applyNumberFormat="1" applyFont="1" applyBorder="1"/>
    <xf numFmtId="0" fontId="0" fillId="0" borderId="4" xfId="0" applyBorder="1"/>
    <xf numFmtId="0" fontId="2" fillId="4" borderId="15" xfId="0" applyFont="1" applyFill="1" applyBorder="1" applyAlignment="1">
      <alignment horizontal="left"/>
    </xf>
    <xf numFmtId="164" fontId="2" fillId="4" borderId="16" xfId="0" applyNumberFormat="1" applyFont="1" applyFill="1" applyBorder="1"/>
    <xf numFmtId="9" fontId="2" fillId="4" borderId="17" xfId="2" applyFont="1" applyFill="1" applyBorder="1"/>
    <xf numFmtId="0" fontId="2" fillId="0" borderId="0" xfId="0" applyFon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>
                <a:solidFill>
                  <a:schemeClr val="tx1"/>
                </a:solidFill>
              </a:rPr>
              <a:t>Omsatt drivstoff til veitrafikk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0073255768402093E-2"/>
          <c:y val="0.11192756120227265"/>
          <c:w val="0.91168462151186325"/>
          <c:h val="0.74927687376602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1 - veitrafikk'!$B$3</c:f>
              <c:strCache>
                <c:ptCount val="1"/>
                <c:pt idx="0">
                  <c:v>Biodrivstoff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 1 - veitrafikk'!$C$2:$O$2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'Figur 1 - veitrafikk'!$C$3:$O$3</c:f>
              <c:numCache>
                <c:formatCode>#,##0</c:formatCode>
                <c:ptCount val="13"/>
                <c:pt idx="0">
                  <c:v>183.1410788602598</c:v>
                </c:pt>
                <c:pt idx="1">
                  <c:v>163.801017</c:v>
                </c:pt>
                <c:pt idx="2">
                  <c:v>173.91075000000001</c:v>
                </c:pt>
                <c:pt idx="3">
                  <c:v>188.40486000000001</c:v>
                </c:pt>
                <c:pt idx="4">
                  <c:v>422.896907</c:v>
                </c:pt>
                <c:pt idx="5">
                  <c:v>659.25341600000002</c:v>
                </c:pt>
                <c:pt idx="6">
                  <c:v>496.94831900000003</c:v>
                </c:pt>
                <c:pt idx="7">
                  <c:v>605.55331100000001</c:v>
                </c:pt>
                <c:pt idx="8">
                  <c:v>500.39368100000002</c:v>
                </c:pt>
                <c:pt idx="9">
                  <c:v>513.92835000000002</c:v>
                </c:pt>
                <c:pt idx="10">
                  <c:v>440.41785700000003</c:v>
                </c:pt>
                <c:pt idx="11">
                  <c:v>534.19718105000004</c:v>
                </c:pt>
                <c:pt idx="12" formatCode="_-* #\ ##0_-;\-* #\ ##0_-;_-* &quot;-&quot;??_-;_-@_-">
                  <c:v>527.80858599999999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A-4595-91C7-5F11D59329CE}"/>
            </c:ext>
          </c:extLst>
        </c:ser>
        <c:ser>
          <c:idx val="1"/>
          <c:order val="1"/>
          <c:tx>
            <c:strRef>
              <c:f>'Figur 1 - veitrafikk'!$B$4</c:f>
              <c:strCache>
                <c:ptCount val="1"/>
                <c:pt idx="0">
                  <c:v>Fossilt drivstoff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 1 - veitrafikk'!$C$2:$O$2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'Figur 1 - veitrafikk'!$C$4:$O$4</c:f>
              <c:numCache>
                <c:formatCode>#,##0</c:formatCode>
                <c:ptCount val="13"/>
                <c:pt idx="0">
                  <c:v>3981.7793416205241</c:v>
                </c:pt>
                <c:pt idx="1">
                  <c:v>3966.0708964742175</c:v>
                </c:pt>
                <c:pt idx="2">
                  <c:v>3938.7816509999998</c:v>
                </c:pt>
                <c:pt idx="3">
                  <c:v>3917.9486820000002</c:v>
                </c:pt>
                <c:pt idx="4">
                  <c:v>3764.7611780000002</c:v>
                </c:pt>
                <c:pt idx="5">
                  <c:v>3524.0982509999999</c:v>
                </c:pt>
                <c:pt idx="6">
                  <c:v>3621.5678549999998</c:v>
                </c:pt>
                <c:pt idx="7">
                  <c:v>3349.8663040000001</c:v>
                </c:pt>
                <c:pt idx="8">
                  <c:v>3267.062539</c:v>
                </c:pt>
                <c:pt idx="9">
                  <c:v>3322.3882739999999</c:v>
                </c:pt>
                <c:pt idx="10">
                  <c:v>3256.8467730000002</c:v>
                </c:pt>
                <c:pt idx="11">
                  <c:v>3064.965095</c:v>
                </c:pt>
                <c:pt idx="12">
                  <c:v>2792.8492630000001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2A-4595-91C7-5F11D5932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4935576"/>
        <c:axId val="544934136"/>
      </c:barChart>
      <c:lineChart>
        <c:grouping val="standard"/>
        <c:varyColors val="0"/>
        <c:ser>
          <c:idx val="2"/>
          <c:order val="2"/>
          <c:tx>
            <c:strRef>
              <c:f>'Figur 1 - veitrafikk'!$B$5</c:f>
              <c:strCache>
                <c:ptCount val="1"/>
                <c:pt idx="0">
                  <c:v>Sum drivstoff totalt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 1 - veitrafikk'!$C$2:$O$2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'Figur 1 - veitrafikk'!$C$5:$O$5</c:f>
              <c:numCache>
                <c:formatCode>#,##0</c:formatCode>
                <c:ptCount val="13"/>
                <c:pt idx="0">
                  <c:v>4164.9204204807838</c:v>
                </c:pt>
                <c:pt idx="1">
                  <c:v>4129.8719134742178</c:v>
                </c:pt>
                <c:pt idx="2">
                  <c:v>4112.6924010000002</c:v>
                </c:pt>
                <c:pt idx="3">
                  <c:v>4106.3535419999998</c:v>
                </c:pt>
                <c:pt idx="4">
                  <c:v>4187.658085</c:v>
                </c:pt>
                <c:pt idx="5">
                  <c:v>4183.3516669999999</c:v>
                </c:pt>
                <c:pt idx="6">
                  <c:v>4118.5161740000003</c:v>
                </c:pt>
                <c:pt idx="7">
                  <c:v>3955.4196149999998</c:v>
                </c:pt>
                <c:pt idx="8">
                  <c:v>3767.45622</c:v>
                </c:pt>
                <c:pt idx="9" formatCode="_-* #\ ##0_-;\-* #\ ##0_-;_-* &quot;-&quot;??_-;_-@_-">
                  <c:v>3836.316624</c:v>
                </c:pt>
                <c:pt idx="10" formatCode="_-* #\ ##0_-;\-* #\ ##0_-;_-* &quot;-&quot;??_-;_-@_-">
                  <c:v>3697.2646300000001</c:v>
                </c:pt>
                <c:pt idx="11" formatCode="_-* #\ ##0_-;\-* #\ ##0_-;_-* &quot;-&quot;??_-;_-@_-">
                  <c:v>3599.1622760500004</c:v>
                </c:pt>
                <c:pt idx="12" formatCode="_-* #\ ##0_-;\-* #\ ##0_-;_-* &quot;-&quot;??_-;_-@_-">
                  <c:v>3320.6578490000002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2A-4595-91C7-5F11D5932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35576"/>
        <c:axId val="544934136"/>
      </c:lineChart>
      <c:catAx>
        <c:axId val="54493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4934136"/>
        <c:crosses val="autoZero"/>
        <c:auto val="1"/>
        <c:lblAlgn val="ctr"/>
        <c:lblOffset val="100"/>
        <c:noMultiLvlLbl val="0"/>
      </c:catAx>
      <c:valAx>
        <c:axId val="544934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i="1">
                    <a:solidFill>
                      <a:schemeClr val="tx1"/>
                    </a:solidFill>
                  </a:rPr>
                  <a:t>MIllioner liter</a:t>
                </a:r>
              </a:p>
            </c:rich>
          </c:tx>
          <c:layout>
            <c:manualLayout>
              <c:xMode val="edge"/>
              <c:yMode val="edge"/>
              <c:x val="1.824212271973466E-2"/>
              <c:y val="4.71770810388495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493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nb-NO" sz="1400" b="0" i="0" u="none" strike="noStrike" baseline="0">
                <a:effectLst/>
              </a:rPr>
              <a:t>Råstoff til flytende biodrivstoff i 2024</a:t>
            </a:r>
            <a:endParaRPr lang="nb-NO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DB-40D5-AAFA-C833E0D300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DB-40D5-AAFA-C833E0D300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DB-40D5-AAFA-C833E0D300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DB-40D5-AAFA-C833E0D300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DB-40D5-AAFA-C833E0D300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DB-40D5-AAFA-C833E0D300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5DB-40D5-AAFA-C833E0D300E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5DB-40D5-AAFA-C833E0D300E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5DB-40D5-AAFA-C833E0D300E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5DB-40D5-AAFA-C833E0D300E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5DB-40D5-AAFA-C833E0D300E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5DB-40D5-AAFA-C833E0D300E1}"/>
              </c:ext>
            </c:extLst>
          </c:dPt>
          <c:dLbls>
            <c:dLbl>
              <c:idx val="5"/>
              <c:layout>
                <c:manualLayout>
                  <c:x val="-4.4996423376882005E-2"/>
                  <c:y val="-6.36978977869882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DB-40D5-AAFA-C833E0D300E1}"/>
                </c:ext>
              </c:extLst>
            </c:dLbl>
            <c:dLbl>
              <c:idx val="6"/>
              <c:layout>
                <c:manualLayout>
                  <c:x val="-4.4996423376882005E-2"/>
                  <c:y val="-9.26514876901646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DB-40D5-AAFA-C833E0D300E1}"/>
                </c:ext>
              </c:extLst>
            </c:dLbl>
            <c:dLbl>
              <c:idx val="7"/>
              <c:layout>
                <c:manualLayout>
                  <c:x val="-2.9480415315888266E-2"/>
                  <c:y val="-9.55468466804823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DB-40D5-AAFA-C833E0D300E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DB-40D5-AAFA-C833E0D300E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DB-40D5-AAFA-C833E0D300E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5DB-40D5-AAFA-C833E0D300E1}"/>
                </c:ext>
              </c:extLst>
            </c:dLbl>
            <c:dLbl>
              <c:idx val="11"/>
              <c:layout>
                <c:manualLayout>
                  <c:x val="-6.2064032243974608E-3"/>
                  <c:y val="-9.554684668048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5DB-40D5-AAFA-C833E0D300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2 - råstoff'!$B$4:$B$15</c:f>
              <c:strCache>
                <c:ptCount val="12"/>
                <c:pt idx="0">
                  <c:v>Brukt frityrolje (UCO)</c:v>
                </c:pt>
                <c:pt idx="1">
                  <c:v>Animalske bi-produkter ukategorisert</c:v>
                </c:pt>
                <c:pt idx="2">
                  <c:v>Stivelsesslam med lav kvalitet</c:v>
                </c:pt>
                <c:pt idx="3">
                  <c:v>Animalske bi-produkter i kategori I og II</c:v>
                </c:pt>
                <c:pt idx="4">
                  <c:v>POME (palm oil mill effluent)</c:v>
                </c:pt>
                <c:pt idx="5">
                  <c:v>Råtallolje </c:v>
                </c:pt>
                <c:pt idx="6">
                  <c:v>Matavfall</c:v>
                </c:pt>
                <c:pt idx="7">
                  <c:v>SBEO (spent bleaching earth oil)</c:v>
                </c:pt>
                <c:pt idx="8">
                  <c:v>Avfall fra prosessering av alkohol</c:v>
                </c:pt>
                <c:pt idx="9">
                  <c:v>Mais</c:v>
                </c:pt>
                <c:pt idx="10">
                  <c:v>Tallolje</c:v>
                </c:pt>
                <c:pt idx="11">
                  <c:v>Annet</c:v>
                </c:pt>
              </c:strCache>
            </c:strRef>
          </c:cat>
          <c:val>
            <c:numRef>
              <c:f>'Figur 2 - råstoff'!$C$4:$C$15</c:f>
              <c:numCache>
                <c:formatCode>_-* #\ ##0_-;\-* #\ ##0_-;_-* "-"??_-;_-@_-</c:formatCode>
                <c:ptCount val="12"/>
                <c:pt idx="0">
                  <c:v>437424274</c:v>
                </c:pt>
                <c:pt idx="1">
                  <c:v>87218116</c:v>
                </c:pt>
                <c:pt idx="2">
                  <c:v>38964497</c:v>
                </c:pt>
                <c:pt idx="3">
                  <c:v>32514557</c:v>
                </c:pt>
                <c:pt idx="4">
                  <c:v>29493688</c:v>
                </c:pt>
                <c:pt idx="5">
                  <c:v>13563841</c:v>
                </c:pt>
                <c:pt idx="6">
                  <c:v>13265837</c:v>
                </c:pt>
                <c:pt idx="7">
                  <c:v>10417978</c:v>
                </c:pt>
                <c:pt idx="8">
                  <c:v>8485508</c:v>
                </c:pt>
                <c:pt idx="9">
                  <c:v>7569690</c:v>
                </c:pt>
                <c:pt idx="10">
                  <c:v>7144765</c:v>
                </c:pt>
                <c:pt idx="11">
                  <c:v>17672008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8-45F9-BD03-594D6A96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3174</xdr:colOff>
      <xdr:row>7</xdr:row>
      <xdr:rowOff>26987</xdr:rowOff>
    </xdr:from>
    <xdr:to>
      <xdr:col>14</xdr:col>
      <xdr:colOff>666750</xdr:colOff>
      <xdr:row>30</xdr:row>
      <xdr:rowOff>73025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456BD06-EC87-5240-9E72-3DA705DD1D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590741</xdr:colOff>
      <xdr:row>2</xdr:row>
      <xdr:rowOff>17891</xdr:rowOff>
    </xdr:from>
    <xdr:to>
      <xdr:col>14</xdr:col>
      <xdr:colOff>782829</xdr:colOff>
      <xdr:row>26</xdr:row>
      <xdr:rowOff>25829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EEC05C-F88F-3C90-38CC-7A8585CBF3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MIljødirektoratet">
      <a:dk1>
        <a:sysClr val="windowText" lastClr="000000"/>
      </a:dk1>
      <a:lt1>
        <a:sysClr val="window" lastClr="FFFFFF"/>
      </a:lt1>
      <a:dk2>
        <a:srgbClr val="005E5D"/>
      </a:dk2>
      <a:lt2>
        <a:srgbClr val="E8E8E8"/>
      </a:lt2>
      <a:accent1>
        <a:srgbClr val="337E7D"/>
      </a:accent1>
      <a:accent2>
        <a:srgbClr val="D86018"/>
      </a:accent2>
      <a:accent3>
        <a:srgbClr val="40C1AC"/>
      </a:accent3>
      <a:accent4>
        <a:srgbClr val="EFBE7D"/>
      </a:accent4>
      <a:accent5>
        <a:srgbClr val="0072CE"/>
      </a:accent5>
      <a:accent6>
        <a:srgbClr val="AB5C57"/>
      </a:accent6>
      <a:hlink>
        <a:srgbClr val="0072CE"/>
      </a:hlink>
      <a:folHlink>
        <a:srgbClr val="B9D9EB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6B89-BF68-4D19-B438-27EAD125ECC1}">
  <dimension ref="B1:O38"/>
  <sheetViews>
    <sheetView showGridLines="0" tabSelected="1" zoomScale="52" workbookViewId="0">
      <selection activeCell="I5" sqref="I5"/>
    </sheetView>
  </sheetViews>
  <sheetFormatPr baseColWidth="10" defaultColWidth="11.453125" defaultRowHeight="14.5" x14ac:dyDescent="0.35"/>
  <cols>
    <col min="2" max="2" width="14.54296875" customWidth="1"/>
    <col min="3" max="15" width="10.54296875" customWidth="1"/>
  </cols>
  <sheetData>
    <row r="1" spans="2:15" ht="15" thickBot="1" x14ac:dyDescent="0.4"/>
    <row r="2" spans="2:15" x14ac:dyDescent="0.35">
      <c r="B2" s="5" t="s">
        <v>0</v>
      </c>
      <c r="C2" s="6">
        <v>2012</v>
      </c>
      <c r="D2" s="6">
        <v>2013</v>
      </c>
      <c r="E2" s="6">
        <v>2014</v>
      </c>
      <c r="F2" s="6">
        <v>2015</v>
      </c>
      <c r="G2" s="6">
        <v>2016</v>
      </c>
      <c r="H2" s="6">
        <v>2017</v>
      </c>
      <c r="I2" s="6">
        <v>2018</v>
      </c>
      <c r="J2" s="6">
        <v>2019</v>
      </c>
      <c r="K2" s="6">
        <v>2020</v>
      </c>
      <c r="L2" s="6">
        <v>2021</v>
      </c>
      <c r="M2" s="6">
        <v>2022</v>
      </c>
      <c r="N2" s="6">
        <v>2023</v>
      </c>
      <c r="O2" s="7">
        <v>2024</v>
      </c>
    </row>
    <row r="3" spans="2:15" x14ac:dyDescent="0.35">
      <c r="B3" s="2" t="s">
        <v>1</v>
      </c>
      <c r="C3" s="1">
        <v>183.1410788602598</v>
      </c>
      <c r="D3" s="1">
        <v>163.801017</v>
      </c>
      <c r="E3" s="1">
        <v>173.91075000000001</v>
      </c>
      <c r="F3" s="1">
        <v>188.40486000000001</v>
      </c>
      <c r="G3" s="1">
        <v>422.896907</v>
      </c>
      <c r="H3" s="1">
        <v>659.25341600000002</v>
      </c>
      <c r="I3" s="1">
        <v>496.94831900000003</v>
      </c>
      <c r="J3" s="1">
        <v>605.55331100000001</v>
      </c>
      <c r="K3" s="1">
        <v>500.39368100000002</v>
      </c>
      <c r="L3" s="1">
        <v>513.92835000000002</v>
      </c>
      <c r="M3" s="1">
        <v>440.41785700000003</v>
      </c>
      <c r="N3" s="1">
        <v>534.19718105000004</v>
      </c>
      <c r="O3" s="3">
        <v>527.80858599999999</v>
      </c>
    </row>
    <row r="4" spans="2:15" ht="15" thickBot="1" x14ac:dyDescent="0.4">
      <c r="B4" s="8" t="s">
        <v>2</v>
      </c>
      <c r="C4" s="9">
        <v>3981.7793416205241</v>
      </c>
      <c r="D4" s="9">
        <v>3966.0708964742175</v>
      </c>
      <c r="E4" s="9">
        <v>3938.7816509999998</v>
      </c>
      <c r="F4" s="9">
        <v>3917.9486820000002</v>
      </c>
      <c r="G4" s="9">
        <v>3764.7611780000002</v>
      </c>
      <c r="H4" s="9">
        <v>3524.0982509999999</v>
      </c>
      <c r="I4" s="9">
        <v>3621.5678549999998</v>
      </c>
      <c r="J4" s="9">
        <v>3349.8663040000001</v>
      </c>
      <c r="K4" s="9">
        <v>3267.062539</v>
      </c>
      <c r="L4" s="9">
        <v>3322.3882739999999</v>
      </c>
      <c r="M4" s="9">
        <v>3256.8467730000002</v>
      </c>
      <c r="N4" s="9">
        <v>3064.965095</v>
      </c>
      <c r="O4" s="10">
        <v>2792.8492630000001</v>
      </c>
    </row>
    <row r="5" spans="2:15" ht="15.5" thickTop="1" thickBot="1" x14ac:dyDescent="0.4">
      <c r="B5" s="11" t="s">
        <v>3</v>
      </c>
      <c r="C5" s="4">
        <v>4164.9204204807838</v>
      </c>
      <c r="D5" s="4">
        <v>4129.8719134742178</v>
      </c>
      <c r="E5" s="4">
        <v>4112.6924010000002</v>
      </c>
      <c r="F5" s="4">
        <v>4106.3535419999998</v>
      </c>
      <c r="G5" s="4">
        <v>4187.658085</v>
      </c>
      <c r="H5" s="4">
        <v>4183.3516669999999</v>
      </c>
      <c r="I5" s="4">
        <v>4118.5161740000003</v>
      </c>
      <c r="J5" s="4">
        <v>3955.4196149999998</v>
      </c>
      <c r="K5" s="4">
        <v>3767.45622</v>
      </c>
      <c r="L5" s="12">
        <v>3836.316624</v>
      </c>
      <c r="M5" s="12">
        <v>3697.2646300000001</v>
      </c>
      <c r="N5" s="12">
        <v>3599.1622760500004</v>
      </c>
      <c r="O5" s="13">
        <v>3320.6578490000002</v>
      </c>
    </row>
    <row r="36" spans="3:15" x14ac:dyDescent="0.35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3:15" x14ac:dyDescent="0.35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3:15" x14ac:dyDescent="0.35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E7EC4-6F08-4C90-B6D9-690DDF61E28E}">
  <dimension ref="B2:D27"/>
  <sheetViews>
    <sheetView showGridLines="0" zoomScale="63" workbookViewId="0">
      <selection activeCell="G30" sqref="G30"/>
    </sheetView>
  </sheetViews>
  <sheetFormatPr baseColWidth="10" defaultColWidth="11.453125" defaultRowHeight="14.5" x14ac:dyDescent="0.35"/>
  <cols>
    <col min="2" max="2" width="35.1796875" customWidth="1"/>
    <col min="3" max="3" width="24.54296875" customWidth="1"/>
  </cols>
  <sheetData>
    <row r="2" spans="2:4" ht="15" thickBot="1" x14ac:dyDescent="0.4"/>
    <row r="3" spans="2:4" x14ac:dyDescent="0.35">
      <c r="B3" s="18" t="s">
        <v>4</v>
      </c>
      <c r="C3" s="19" t="s">
        <v>5</v>
      </c>
      <c r="D3" s="20" t="s">
        <v>6</v>
      </c>
    </row>
    <row r="4" spans="2:4" x14ac:dyDescent="0.35">
      <c r="B4" s="21" t="s">
        <v>7</v>
      </c>
      <c r="C4" s="22">
        <v>437424274</v>
      </c>
      <c r="D4" s="23">
        <f t="shared" ref="D4:D14" si="0">C4/$C$16</f>
        <v>0.62157548480563263</v>
      </c>
    </row>
    <row r="5" spans="2:4" x14ac:dyDescent="0.35">
      <c r="B5" s="21" t="s">
        <v>8</v>
      </c>
      <c r="C5" s="22">
        <v>87218116</v>
      </c>
      <c r="D5" s="23">
        <f t="shared" si="0"/>
        <v>0.12393606381463389</v>
      </c>
    </row>
    <row r="6" spans="2:4" x14ac:dyDescent="0.35">
      <c r="B6" s="21" t="s">
        <v>9</v>
      </c>
      <c r="C6" s="22">
        <v>38964497</v>
      </c>
      <c r="D6" s="23">
        <f t="shared" si="0"/>
        <v>5.5368157536183314E-2</v>
      </c>
    </row>
    <row r="7" spans="2:4" x14ac:dyDescent="0.35">
      <c r="B7" s="21" t="s">
        <v>10</v>
      </c>
      <c r="C7" s="22">
        <v>32514557</v>
      </c>
      <c r="D7" s="23">
        <f t="shared" si="0"/>
        <v>4.6202857801429131E-2</v>
      </c>
    </row>
    <row r="8" spans="2:4" x14ac:dyDescent="0.35">
      <c r="B8" s="21" t="s">
        <v>11</v>
      </c>
      <c r="C8" s="22">
        <v>29493688</v>
      </c>
      <c r="D8" s="23">
        <f t="shared" si="0"/>
        <v>4.1910233398035124E-2</v>
      </c>
    </row>
    <row r="9" spans="2:4" x14ac:dyDescent="0.35">
      <c r="B9" s="21" t="s">
        <v>12</v>
      </c>
      <c r="C9" s="22">
        <v>13563841</v>
      </c>
      <c r="D9" s="23">
        <f t="shared" si="0"/>
        <v>1.9274081358826273E-2</v>
      </c>
    </row>
    <row r="10" spans="2:4" x14ac:dyDescent="0.35">
      <c r="B10" s="21" t="s">
        <v>13</v>
      </c>
      <c r="C10" s="22">
        <v>13265837</v>
      </c>
      <c r="D10" s="23">
        <f t="shared" si="0"/>
        <v>1.8850620678237666E-2</v>
      </c>
    </row>
    <row r="11" spans="2:4" x14ac:dyDescent="0.35">
      <c r="B11" s="21" t="s">
        <v>14</v>
      </c>
      <c r="C11" s="22">
        <v>10417978</v>
      </c>
      <c r="D11" s="23">
        <f t="shared" si="0"/>
        <v>1.48038417411751E-2</v>
      </c>
    </row>
    <row r="12" spans="2:4" x14ac:dyDescent="0.35">
      <c r="B12" s="21" t="s">
        <v>15</v>
      </c>
      <c r="C12" s="22">
        <v>8485508</v>
      </c>
      <c r="D12" s="23">
        <f t="shared" si="0"/>
        <v>1.2057821347431838E-2</v>
      </c>
    </row>
    <row r="13" spans="2:4" x14ac:dyDescent="0.35">
      <c r="B13" s="21" t="s">
        <v>16</v>
      </c>
      <c r="C13" s="22">
        <v>7569690</v>
      </c>
      <c r="D13" s="23">
        <f t="shared" si="0"/>
        <v>1.0756453199436182E-2</v>
      </c>
    </row>
    <row r="14" spans="2:4" x14ac:dyDescent="0.35">
      <c r="B14" s="21" t="s">
        <v>17</v>
      </c>
      <c r="C14" s="22">
        <v>7144765</v>
      </c>
      <c r="D14" s="23">
        <f t="shared" si="0"/>
        <v>1.0152639057011536E-2</v>
      </c>
    </row>
    <row r="15" spans="2:4" x14ac:dyDescent="0.35">
      <c r="B15" s="24" t="s">
        <v>18</v>
      </c>
      <c r="C15" s="22">
        <v>17672008</v>
      </c>
      <c r="D15" s="23">
        <f>C15/C16</f>
        <v>2.5111745261967373E-2</v>
      </c>
    </row>
    <row r="16" spans="2:4" ht="15" thickBot="1" x14ac:dyDescent="0.4">
      <c r="B16" s="25" t="s">
        <v>19</v>
      </c>
      <c r="C16" s="26">
        <f>SUM(C4:C15)</f>
        <v>703734759</v>
      </c>
      <c r="D16" s="27">
        <f>C16/C16</f>
        <v>1</v>
      </c>
    </row>
    <row r="17" spans="2:4" x14ac:dyDescent="0.35">
      <c r="B17" s="15"/>
      <c r="D17" s="17"/>
    </row>
    <row r="18" spans="2:4" x14ac:dyDescent="0.35">
      <c r="B18" s="15"/>
      <c r="C18" s="16"/>
      <c r="D18" s="17"/>
    </row>
    <row r="19" spans="2:4" x14ac:dyDescent="0.35">
      <c r="B19" s="15"/>
      <c r="C19" s="16"/>
      <c r="D19" s="17"/>
    </row>
    <row r="20" spans="2:4" x14ac:dyDescent="0.35">
      <c r="B20" s="15"/>
      <c r="C20" s="16"/>
      <c r="D20" s="17"/>
    </row>
    <row r="21" spans="2:4" x14ac:dyDescent="0.35">
      <c r="B21" s="15"/>
      <c r="C21" s="16"/>
      <c r="D21" s="17"/>
    </row>
    <row r="22" spans="2:4" x14ac:dyDescent="0.35">
      <c r="B22" s="15"/>
      <c r="D22" s="17"/>
    </row>
    <row r="23" spans="2:4" x14ac:dyDescent="0.35">
      <c r="B23" s="15"/>
      <c r="D23" s="17"/>
    </row>
    <row r="24" spans="2:4" x14ac:dyDescent="0.35">
      <c r="B24" s="15"/>
      <c r="D24" s="17"/>
    </row>
    <row r="25" spans="2:4" x14ac:dyDescent="0.35">
      <c r="B25" s="15"/>
      <c r="D25" s="17"/>
    </row>
    <row r="26" spans="2:4" x14ac:dyDescent="0.35">
      <c r="B26" s="15"/>
      <c r="C26" s="16"/>
      <c r="D26" s="17"/>
    </row>
    <row r="27" spans="2:4" x14ac:dyDescent="0.35">
      <c r="B27" s="15"/>
      <c r="D27" s="17"/>
    </row>
  </sheetData>
  <sortState xmlns:xlrd2="http://schemas.microsoft.com/office/spreadsheetml/2017/richdata2" ref="B4:C27">
    <sortCondition descending="1" ref="C27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2AF7-7D95-47CE-8813-ACD1EC43D301}">
  <dimension ref="A1:B5"/>
  <sheetViews>
    <sheetView workbookViewId="0"/>
  </sheetViews>
  <sheetFormatPr baseColWidth="10" defaultColWidth="11.453125" defaultRowHeight="14.5" x14ac:dyDescent="0.35"/>
  <cols>
    <col min="1" max="1" width="36.54296875" customWidth="1"/>
  </cols>
  <sheetData>
    <row r="1" spans="1:2" x14ac:dyDescent="0.35">
      <c r="A1" s="28" t="s">
        <v>20</v>
      </c>
      <c r="B1" s="28" t="s">
        <v>21</v>
      </c>
    </row>
    <row r="2" spans="1:2" x14ac:dyDescent="0.35">
      <c r="A2" t="s">
        <v>0</v>
      </c>
      <c r="B2">
        <v>529</v>
      </c>
    </row>
    <row r="3" spans="1:2" x14ac:dyDescent="0.35">
      <c r="A3" t="s">
        <v>22</v>
      </c>
      <c r="B3">
        <v>109</v>
      </c>
    </row>
    <row r="4" spans="1:2" x14ac:dyDescent="0.35">
      <c r="A4" t="s">
        <v>23</v>
      </c>
      <c r="B4">
        <v>61</v>
      </c>
    </row>
    <row r="5" spans="1:2" x14ac:dyDescent="0.35">
      <c r="A5" t="s">
        <v>24</v>
      </c>
      <c r="B5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38C44CCBF39441942FB252C51759E0" ma:contentTypeVersion="16" ma:contentTypeDescription="Opprett et nytt dokument." ma:contentTypeScope="" ma:versionID="50e3073f199bacdafa9d7382cc8831fb">
  <xsd:schema xmlns:xsd="http://www.w3.org/2001/XMLSchema" xmlns:xs="http://www.w3.org/2001/XMLSchema" xmlns:p="http://schemas.microsoft.com/office/2006/metadata/properties" xmlns:ns2="da5932c2-7e0b-4bb9-ac6e-8b93533e0f41" xmlns:ns3="e52da10d-b8ec-446b-8f64-9ea1712bf5d0" targetNamespace="http://schemas.microsoft.com/office/2006/metadata/properties" ma:root="true" ma:fieldsID="254503776b660e62262d0d5327750433" ns2:_="" ns3:_="">
    <xsd:import namespace="da5932c2-7e0b-4bb9-ac6e-8b93533e0f41"/>
    <xsd:import namespace="e52da10d-b8ec-446b-8f64-9ea1712bf5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932c2-7e0b-4bb9-ac6e-8b93533e0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28870869-08ee-44b2-a422-d221b67675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da10d-b8ec-446b-8f64-9ea1712bf5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8634cb0-1c2c-4133-b22b-a256329dd73c}" ma:internalName="TaxCatchAll" ma:showField="CatchAllData" ma:web="e52da10d-b8ec-446b-8f64-9ea1712bf5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5932c2-7e0b-4bb9-ac6e-8b93533e0f41">
      <Terms xmlns="http://schemas.microsoft.com/office/infopath/2007/PartnerControls"/>
    </lcf76f155ced4ddcb4097134ff3c332f>
    <TaxCatchAll xmlns="e52da10d-b8ec-446b-8f64-9ea1712bf5d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FF5759-8354-438E-B172-5C9F8D3F9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932c2-7e0b-4bb9-ac6e-8b93533e0f41"/>
    <ds:schemaRef ds:uri="e52da10d-b8ec-446b-8f64-9ea1712bf5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3997CF-A07D-4440-A7F7-1B6957F7A212}">
  <ds:schemaRefs>
    <ds:schemaRef ds:uri="http://schemas.microsoft.com/office/2006/metadata/properties"/>
    <ds:schemaRef ds:uri="http://schemas.microsoft.com/office/infopath/2007/PartnerControls"/>
    <ds:schemaRef ds:uri="da5932c2-7e0b-4bb9-ac6e-8b93533e0f41"/>
    <ds:schemaRef ds:uri="e52da10d-b8ec-446b-8f64-9ea1712bf5d0"/>
  </ds:schemaRefs>
</ds:datastoreItem>
</file>

<file path=customXml/itemProps3.xml><?xml version="1.0" encoding="utf-8"?>
<ds:datastoreItem xmlns:ds="http://schemas.openxmlformats.org/officeDocument/2006/customXml" ds:itemID="{5A9226BE-B30E-4875-B40F-7946745722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Figur 1 - veitrafikk</vt:lpstr>
      <vt:lpstr>Figur 2 - råstoff</vt:lpstr>
      <vt:lpstr>Tabell 1</vt:lpstr>
      <vt:lpstr>_msoanchor_1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Helene Nossum Godhavn</dc:creator>
  <cp:keywords/>
  <dc:description/>
  <cp:lastModifiedBy>Margrete Sveinsdatter Rydjord</cp:lastModifiedBy>
  <cp:revision/>
  <dcterms:created xsi:type="dcterms:W3CDTF">2025-06-20T10:23:42Z</dcterms:created>
  <dcterms:modified xsi:type="dcterms:W3CDTF">2025-06-27T08:36:06Z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0x010100D638C44CCBF39441942FB252C51759E0</vt:lpwstr>
  </property>
  <property fmtid="{D5CDD505-2E9C-101B-9397-08002B2CF9AE}" pid="3" name="MediaServiceImageTags">
    <vt:lpwstr/>
  </property>
</Properties>
</file>