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Statistikk 2026/"/>
    </mc:Choice>
  </mc:AlternateContent>
  <xr:revisionPtr revIDLastSave="108" documentId="8_{248A4B36-B4F4-4859-B841-FCEF61DC7DB6}" xr6:coauthVersionLast="47" xr6:coauthVersionMax="47" xr10:uidLastSave="{B547AEF0-7D9B-427D-8963-DB77159A0A78}"/>
  <bookViews>
    <workbookView xWindow="38280" yWindow="-120" windowWidth="38640" windowHeight="21120" tabRatio="792" xr2:uid="{00000000-000D-0000-FFFF-FFFF00000000}"/>
  </bookViews>
  <sheets>
    <sheet name="Forbruksgjeld - april 2026" sheetId="22" r:id="rId1"/>
    <sheet name="Alder - siste 12 mnd (kilde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1" i="22" l="1"/>
  <c r="P21" i="22"/>
  <c r="Q15" i="22"/>
  <c r="N17" i="22" l="1"/>
  <c r="Q17" i="22" s="1"/>
  <c r="R17" i="22" s="1"/>
  <c r="R9" i="22"/>
  <c r="Q9" i="22"/>
  <c r="P9" i="22"/>
  <c r="O9" i="22"/>
  <c r="O8" i="22"/>
  <c r="P8" i="22" s="1"/>
  <c r="R15" i="22"/>
  <c r="R19" i="22"/>
  <c r="R20" i="22"/>
  <c r="R21" i="22"/>
  <c r="R23" i="22"/>
  <c r="Q10" i="22"/>
  <c r="R10" i="22" s="1"/>
  <c r="Q11" i="22"/>
  <c r="R11" i="22" s="1"/>
  <c r="Q13" i="22"/>
  <c r="R13" i="22" s="1"/>
  <c r="Q14" i="22"/>
  <c r="R14" i="22" s="1"/>
  <c r="Q16" i="22"/>
  <c r="R16" i="22" s="1"/>
  <c r="Q18" i="22"/>
  <c r="R18" i="22" s="1"/>
  <c r="Q19" i="22"/>
  <c r="Q20" i="22"/>
  <c r="Q23" i="22"/>
  <c r="Q24" i="22"/>
  <c r="R24" i="22" s="1"/>
  <c r="Q25" i="22"/>
  <c r="R25" i="22" s="1"/>
  <c r="Q26" i="22"/>
  <c r="R26" i="22" s="1"/>
  <c r="Q8" i="22"/>
  <c r="R8" i="22" s="1"/>
  <c r="P10" i="22"/>
  <c r="P11" i="22"/>
  <c r="P13" i="22"/>
  <c r="O10" i="22"/>
  <c r="O11" i="22"/>
  <c r="O13" i="22"/>
  <c r="O14" i="22"/>
  <c r="P14" i="22" s="1"/>
  <c r="O15" i="22"/>
  <c r="P15" i="22" s="1"/>
  <c r="O16" i="22"/>
  <c r="P16" i="22" s="1"/>
  <c r="O18" i="22"/>
  <c r="P18" i="22" s="1"/>
  <c r="O19" i="22"/>
  <c r="P19" i="22" s="1"/>
  <c r="O20" i="22"/>
  <c r="P20" i="22" s="1"/>
  <c r="O21" i="22"/>
  <c r="O23" i="22"/>
  <c r="P23" i="22" s="1"/>
  <c r="O24" i="22"/>
  <c r="P24" i="22" s="1"/>
  <c r="O25" i="22"/>
  <c r="P25" i="22" s="1"/>
  <c r="O26" i="22"/>
  <c r="P26" i="22" s="1"/>
  <c r="M17" i="22"/>
  <c r="O17" i="22" l="1"/>
  <c r="P17" i="22" s="1"/>
  <c r="L17" i="22"/>
  <c r="K17" i="22" l="1"/>
  <c r="J17" i="22"/>
  <c r="I17" i="22"/>
  <c r="H17" i="22"/>
  <c r="G17" i="22"/>
  <c r="F17" i="22"/>
  <c r="E17" i="22"/>
  <c r="D17" i="22"/>
  <c r="C17" i="22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<sst xmlns="http://schemas.openxmlformats.org/spreadsheetml/2006/main" count="546" uniqueCount="68">
  <si>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</si>
  <si>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</si>
  <si>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</si>
  <si>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</si>
  <si>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</si>
  <si>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</si>
  <si>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</si>
  <si>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</si>
  <si>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</si>
  <si>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</si>
  <si>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</si>
  <si>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</si>
  <si>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</si>
  <si>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</si>
  <si>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</si>
  <si>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</si>
  <si>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</si>
  <si>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</si>
  <si>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</si>
  <si>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</si>
  <si>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</si>
  <si>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</si>
  <si>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</si>
  <si>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</si>
  <si>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</si>
  <si>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</si>
  <si>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</si>
  <si>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</si>
  <si>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</si>
  <si>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</si>
  <si>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</si>
  <si>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</si>
  <si>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</si>
  <si>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</si>
  <si>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</si>
  <si>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</si>
  <si>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</si>
  <si>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</si>
  <si>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</si>
  <si>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</si>
  <si>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</si>
  <si>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</si>
  <si>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</si>
  <si>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</si>
  <si>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</si>
  <si>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</si>
  <si>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</si>
  <si>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</si>
  <si>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</si>
  <si>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</si>
  <si>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</si>
  <si>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</si>
  <si>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Feb</t>
  </si>
  <si>
    <t>Mai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</si>
  <si>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</si>
  <si>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</si>
  <si>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</si>
  <si>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</si>
  <si>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</si>
  <si>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</si>
  <si>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</si>
  <si>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</si>
  <si>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</si>
  <si>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</si>
  <si>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</si>
  <si>
    <t xml:space="preserve">Tallene under viser status siste dag i måneden. </t>
  </si>
  <si>
    <t>Jan</t>
  </si>
  <si>
    <r>
      <rPr>
        <b/>
        <sz val="11"/>
        <color theme="1"/>
        <rFont val="Calibri"/>
        <family val="2"/>
        <scheme val="minor"/>
      </rPr>
      <t>KPI</t>
    </r>
    <r>
      <rPr>
        <sz val="11"/>
        <color theme="1"/>
        <rFont val="Calibri"/>
        <family val="2"/>
        <scheme val="minor"/>
      </rPr>
      <t>: Konsumprisindeksen - publiseres av SSB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</si>
</sst>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0" borderId="0" xfId="0" applyNumberFormat="1"/>
    <xf numFmtId="3" fontId="24" fillId="0" borderId="11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24" fillId="0" borderId="0" xfId="0" applyNumberFormat="1" applyFont="1" applyAlignment="1">
      <alignment horizontal="right"/>
    </xf>
    <xf numFmtId="165" fontId="0" fillId="0" borderId="0" xfId="42" applyNumberFormat="1" applyFont="1" applyBorder="1"/>
    <xf numFmtId="0" fontId="16" fillId="0" borderId="0" xfId="0" applyFont="1"/>
    <xf numFmtId="165" fontId="0" fillId="0" borderId="10" xfId="42" applyNumberFormat="1" applyFont="1" applyBorder="1"/>
    <xf numFmtId="0" fontId="14" fillId="0" borderId="0" xfId="0" applyFont="1"/>
    <xf numFmtId="164" fontId="0" fillId="0" borderId="10" xfId="0" applyNumberFormat="1" applyBorder="1"/>
    <xf numFmtId="0" fontId="0" fillId="0" borderId="0" xfId="42" applyNumberFormat="1" applyFont="1" applyBorder="1"/>
    <xf numFmtId="0" fontId="25" fillId="0" borderId="0" xfId="42" applyNumberFormat="1" applyFont="1" applyBorder="1"/>
    <xf numFmtId="165" fontId="0" fillId="37" borderId="10" xfId="42" applyNumberFormat="1" applyFont="1" applyFill="1" applyBorder="1"/>
    <xf numFmtId="0" fontId="26" fillId="0" borderId="10" xfId="0" applyFont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 baseline="0"/>
              <a:t>april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2025 - april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3.1278773227842116E-2"/>
          <c:y val="0.16136887602804539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april 2026'!$A$9</c:f>
              <c:strCache>
                <c:ptCount val="1"/>
                <c:pt idx="0">
                  <c:v>Nedbetalingslån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april 2026'!$B$7:$N$7</c:f>
              <c:strCache>
                <c:ptCount val="13"/>
                <c:pt idx="0">
                  <c:v>April</c:v>
                </c:pt>
                <c:pt idx="1">
                  <c:v>Mai</c:v>
                </c:pt>
                <c:pt idx="2">
                  <c:v>Juni</c:v>
                </c:pt>
                <c:pt idx="3">
                  <c:v>Juli</c:v>
                </c:pt>
                <c:pt idx="4">
                  <c:v>Aug</c:v>
                </c:pt>
                <c:pt idx="5">
                  <c:v>Sep</c:v>
                </c:pt>
                <c:pt idx="6">
                  <c:v>Okt</c:v>
                </c:pt>
                <c:pt idx="7">
                  <c:v>Nov</c:v>
                </c:pt>
                <c:pt idx="8">
                  <c:v>Des</c:v>
                </c:pt>
                <c:pt idx="9">
                  <c:v>Jan</c:v>
                </c:pt>
                <c:pt idx="10">
                  <c:v>Feb</c:v>
                </c:pt>
                <c:pt idx="11">
                  <c:v>Mars</c:v>
                </c:pt>
                <c:pt idx="12">
                  <c:v>April</c:v>
                </c:pt>
              </c:strCache>
            </c:strRef>
          </c:cat>
          <c:val>
            <c:numRef>
              <c:f>'Forbruksgjeld - april 2026'!$B$9:$N$9</c:f>
              <c:numCache>
                <c:formatCode>0.0</c:formatCode>
                <c:ptCount val="13"/>
                <c:pt idx="0">
                  <c:v>96</c:v>
                </c:pt>
                <c:pt idx="1">
                  <c:v>96</c:v>
                </c:pt>
                <c:pt idx="2">
                  <c:v>95.9</c:v>
                </c:pt>
                <c:pt idx="3">
                  <c:v>96.5</c:v>
                </c:pt>
                <c:pt idx="4">
                  <c:v>96.6</c:v>
                </c:pt>
                <c:pt idx="5" formatCode="General">
                  <c:v>97.4</c:v>
                </c:pt>
                <c:pt idx="6" formatCode="General">
                  <c:v>97.7</c:v>
                </c:pt>
                <c:pt idx="7" formatCode="General">
                  <c:v>97.8</c:v>
                </c:pt>
                <c:pt idx="8" formatCode="General">
                  <c:v>98.6</c:v>
                </c:pt>
                <c:pt idx="9" formatCode="General">
                  <c:v>99.2</c:v>
                </c:pt>
                <c:pt idx="10">
                  <c:v>100.5</c:v>
                </c:pt>
                <c:pt idx="11">
                  <c:v>95.3</c:v>
                </c:pt>
                <c:pt idx="12">
                  <c:v>95.2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7AA-4212-A6FD-20704ECB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april 2026'!$B$7:$N$7</c15:sqref>
                        </c15:formulaRef>
                      </c:ext>
                    </c:extLst>
                    <c:strCache>
                      <c:ptCount val="13"/>
                      <c:pt idx="0">
                        <c:v>April</c:v>
                      </c:pt>
                      <c:pt idx="1">
                        <c:v>Mai</c:v>
                      </c:pt>
                      <c:pt idx="2">
                        <c:v>Juni</c:v>
                      </c:pt>
                      <c:pt idx="3">
                        <c:v>Juli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47AA-4212-A6FD-20704ECB35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april 2026'!$B$7:$N$7</c15:sqref>
                        </c15:formulaRef>
                      </c:ext>
                    </c:extLst>
                    <c:strCache>
                      <c:ptCount val="13"/>
                      <c:pt idx="0">
                        <c:v>April</c:v>
                      </c:pt>
                      <c:pt idx="1">
                        <c:v>Mai</c:v>
                      </c:pt>
                      <c:pt idx="2">
                        <c:v>Juni</c:v>
                      </c:pt>
                      <c:pt idx="3">
                        <c:v>Juli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7AA-4212-A6FD-20704ECB35A8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01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april 2025 - april 2026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april 2026'!$A$15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april 2026'!$B$7:$N$7</c:f>
              <c:strCache>
                <c:ptCount val="13"/>
                <c:pt idx="0">
                  <c:v>April</c:v>
                </c:pt>
                <c:pt idx="1">
                  <c:v>Mai</c:v>
                </c:pt>
                <c:pt idx="2">
                  <c:v>Juni</c:v>
                </c:pt>
                <c:pt idx="3">
                  <c:v>Juli</c:v>
                </c:pt>
                <c:pt idx="4">
                  <c:v>Aug</c:v>
                </c:pt>
                <c:pt idx="5">
                  <c:v>Sep</c:v>
                </c:pt>
                <c:pt idx="6">
                  <c:v>Okt</c:v>
                </c:pt>
                <c:pt idx="7">
                  <c:v>Nov</c:v>
                </c:pt>
                <c:pt idx="8">
                  <c:v>Des</c:v>
                </c:pt>
                <c:pt idx="9">
                  <c:v>Jan</c:v>
                </c:pt>
                <c:pt idx="10">
                  <c:v>Feb</c:v>
                </c:pt>
                <c:pt idx="11">
                  <c:v>Mars</c:v>
                </c:pt>
                <c:pt idx="12">
                  <c:v>April</c:v>
                </c:pt>
              </c:strCache>
            </c:strRef>
          </c:cat>
          <c:val>
            <c:numRef>
              <c:f>'Forbruksgjeld - april 2026'!$B$15:$N$15</c:f>
              <c:numCache>
                <c:formatCode>0.0</c:formatCode>
                <c:ptCount val="13"/>
                <c:pt idx="0">
                  <c:v>42.2</c:v>
                </c:pt>
                <c:pt idx="1">
                  <c:v>41.3</c:v>
                </c:pt>
                <c:pt idx="2">
                  <c:v>40.6</c:v>
                </c:pt>
                <c:pt idx="3">
                  <c:v>40.200000000000003</c:v>
                </c:pt>
                <c:pt idx="4">
                  <c:v>40.5</c:v>
                </c:pt>
                <c:pt idx="5" formatCode="General">
                  <c:v>41.5</c:v>
                </c:pt>
                <c:pt idx="6" formatCode="General">
                  <c:v>41.6</c:v>
                </c:pt>
                <c:pt idx="7" formatCode="General">
                  <c:v>41.3</c:v>
                </c:pt>
                <c:pt idx="8">
                  <c:v>42</c:v>
                </c:pt>
                <c:pt idx="9">
                  <c:v>41.7</c:v>
                </c:pt>
                <c:pt idx="10">
                  <c:v>41.7</c:v>
                </c:pt>
                <c:pt idx="11">
                  <c:v>42.2</c:v>
                </c:pt>
                <c:pt idx="12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2-4D19-B06A-241D2AD6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april 2026'!$B$7:$N$7</c15:sqref>
                        </c15:formulaRef>
                      </c:ext>
                    </c:extLst>
                    <c:strCache>
                      <c:ptCount val="13"/>
                      <c:pt idx="0">
                        <c:v>April</c:v>
                      </c:pt>
                      <c:pt idx="1">
                        <c:v>Mai</c:v>
                      </c:pt>
                      <c:pt idx="2">
                        <c:v>Juni</c:v>
                      </c:pt>
                      <c:pt idx="3">
                        <c:v>Juli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EE02-4D19-B06A-241D2AD6B9C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april 2026'!$B$7:$N$7</c15:sqref>
                        </c15:formulaRef>
                      </c:ext>
                    </c:extLst>
                    <c:strCache>
                      <c:ptCount val="13"/>
                      <c:pt idx="0">
                        <c:v>April</c:v>
                      </c:pt>
                      <c:pt idx="1">
                        <c:v>Mai</c:v>
                      </c:pt>
                      <c:pt idx="2">
                        <c:v>Juni</c:v>
                      </c:pt>
                      <c:pt idx="3">
                        <c:v>Juli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E02-4D19-B06A-241D2AD6B9C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april 2026'!$B$7:$N$7</c15:sqref>
                        </c15:formulaRef>
                      </c:ext>
                    </c:extLst>
                    <c:strCache>
                      <c:ptCount val="13"/>
                      <c:pt idx="0">
                        <c:v>April</c:v>
                      </c:pt>
                      <c:pt idx="1">
                        <c:v>Mai</c:v>
                      </c:pt>
                      <c:pt idx="2">
                        <c:v>Juni</c:v>
                      </c:pt>
                      <c:pt idx="3">
                        <c:v>Juli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02-4D19-B06A-241D2AD6B9CF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april 2025 - april 2026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april 2026'!$A$8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april 2026'!$B$7:$N$7</c:f>
              <c:strCache>
                <c:ptCount val="13"/>
                <c:pt idx="0">
                  <c:v>April</c:v>
                </c:pt>
                <c:pt idx="1">
                  <c:v>Mai</c:v>
                </c:pt>
                <c:pt idx="2">
                  <c:v>Juni</c:v>
                </c:pt>
                <c:pt idx="3">
                  <c:v>Juli</c:v>
                </c:pt>
                <c:pt idx="4">
                  <c:v>Aug</c:v>
                </c:pt>
                <c:pt idx="5">
                  <c:v>Sep</c:v>
                </c:pt>
                <c:pt idx="6">
                  <c:v>Okt</c:v>
                </c:pt>
                <c:pt idx="7">
                  <c:v>Nov</c:v>
                </c:pt>
                <c:pt idx="8">
                  <c:v>Des</c:v>
                </c:pt>
                <c:pt idx="9">
                  <c:v>Jan</c:v>
                </c:pt>
                <c:pt idx="10">
                  <c:v>Feb</c:v>
                </c:pt>
                <c:pt idx="11">
                  <c:v>Mars</c:v>
                </c:pt>
                <c:pt idx="12">
                  <c:v>April</c:v>
                </c:pt>
              </c:strCache>
            </c:strRef>
          </c:cat>
          <c:val>
            <c:numRef>
              <c:f>'Forbruksgjeld - april 2026'!$B$8:$N$8</c:f>
              <c:numCache>
                <c:formatCode>General</c:formatCode>
                <c:ptCount val="13"/>
                <c:pt idx="0">
                  <c:v>173.1</c:v>
                </c:pt>
                <c:pt idx="1">
                  <c:v>174.3</c:v>
                </c:pt>
                <c:pt idx="2">
                  <c:v>171.7</c:v>
                </c:pt>
                <c:pt idx="3">
                  <c:v>173.9</c:v>
                </c:pt>
                <c:pt idx="4">
                  <c:v>174.1</c:v>
                </c:pt>
                <c:pt idx="5">
                  <c:v>175.4</c:v>
                </c:pt>
                <c:pt idx="6">
                  <c:v>175.5</c:v>
                </c:pt>
                <c:pt idx="7">
                  <c:v>177.2</c:v>
                </c:pt>
                <c:pt idx="8">
                  <c:v>177.3</c:v>
                </c:pt>
                <c:pt idx="9">
                  <c:v>176.3</c:v>
                </c:pt>
                <c:pt idx="10">
                  <c:v>176.3</c:v>
                </c:pt>
                <c:pt idx="11">
                  <c:v>174.1</c:v>
                </c:pt>
                <c:pt idx="12" formatCode="0.0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5-444C-AC1F-B65BCFEA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april 2025 - april 2026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april 2026'!$A$16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april 2026'!$B$7:$N$7</c:f>
              <c:strCache>
                <c:ptCount val="13"/>
                <c:pt idx="0">
                  <c:v>April</c:v>
                </c:pt>
                <c:pt idx="1">
                  <c:v>Mai</c:v>
                </c:pt>
                <c:pt idx="2">
                  <c:v>Juni</c:v>
                </c:pt>
                <c:pt idx="3">
                  <c:v>Juli</c:v>
                </c:pt>
                <c:pt idx="4">
                  <c:v>Aug</c:v>
                </c:pt>
                <c:pt idx="5">
                  <c:v>Sep</c:v>
                </c:pt>
                <c:pt idx="6">
                  <c:v>Okt</c:v>
                </c:pt>
                <c:pt idx="7">
                  <c:v>Nov</c:v>
                </c:pt>
                <c:pt idx="8">
                  <c:v>Des</c:v>
                </c:pt>
                <c:pt idx="9">
                  <c:v>Jan</c:v>
                </c:pt>
                <c:pt idx="10">
                  <c:v>Feb</c:v>
                </c:pt>
                <c:pt idx="11">
                  <c:v>Mars</c:v>
                </c:pt>
                <c:pt idx="12">
                  <c:v>April</c:v>
                </c:pt>
              </c:strCache>
            </c:strRef>
          </c:cat>
          <c:val>
            <c:numRef>
              <c:f>'Forbruksgjeld - april 2026'!$B$16:$N$16</c:f>
              <c:numCache>
                <c:formatCode>General</c:formatCode>
                <c:ptCount val="13"/>
                <c:pt idx="0">
                  <c:v>33.9</c:v>
                </c:pt>
                <c:pt idx="1">
                  <c:v>36.1</c:v>
                </c:pt>
                <c:pt idx="2">
                  <c:v>34.4</c:v>
                </c:pt>
                <c:pt idx="3">
                  <c:v>36.4</c:v>
                </c:pt>
                <c:pt idx="4">
                  <c:v>36.200000000000003</c:v>
                </c:pt>
                <c:pt idx="5">
                  <c:v>35.6</c:v>
                </c:pt>
                <c:pt idx="6">
                  <c:v>35.299999999999997</c:v>
                </c:pt>
                <c:pt idx="7">
                  <c:v>37.299999999999997</c:v>
                </c:pt>
                <c:pt idx="8" formatCode="0.0">
                  <c:v>36</c:v>
                </c:pt>
                <c:pt idx="9" formatCode="0.0">
                  <c:v>34.700000000000003</c:v>
                </c:pt>
                <c:pt idx="10" formatCode="0.0">
                  <c:v>33.5</c:v>
                </c:pt>
                <c:pt idx="11" formatCode="0.0">
                  <c:v>35.9</c:v>
                </c:pt>
                <c:pt idx="12" formatCode="0.0">
                  <c:v>35.9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E78-48B9-8CF8-84669AF0158B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april 2026'!$B$7:$N$7</c:f>
              <c:strCache>
                <c:ptCount val="13"/>
                <c:pt idx="0">
                  <c:v>April</c:v>
                </c:pt>
                <c:pt idx="1">
                  <c:v>Mai</c:v>
                </c:pt>
                <c:pt idx="2">
                  <c:v>Juni</c:v>
                </c:pt>
                <c:pt idx="3">
                  <c:v>Juli</c:v>
                </c:pt>
                <c:pt idx="4">
                  <c:v>Aug</c:v>
                </c:pt>
                <c:pt idx="5">
                  <c:v>Sep</c:v>
                </c:pt>
                <c:pt idx="6">
                  <c:v>Okt</c:v>
                </c:pt>
                <c:pt idx="7">
                  <c:v>Nov</c:v>
                </c:pt>
                <c:pt idx="8">
                  <c:v>Des</c:v>
                </c:pt>
                <c:pt idx="9">
                  <c:v>Jan</c:v>
                </c:pt>
                <c:pt idx="10">
                  <c:v>Feb</c:v>
                </c:pt>
                <c:pt idx="11">
                  <c:v>Mars</c:v>
                </c:pt>
                <c:pt idx="12">
                  <c:v>April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E78-48B9-8CF8-84669AF01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8"/>
          <c:min val="3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en-US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april 2025 - </a:t>
            </a:r>
            <a:r>
              <a:rPr lang="en-US" baseline="0"/>
              <a:t>april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2026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869854762785966E-2"/>
          <c:y val="0.19197313426921081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april 2026'!$A$17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april 2026'!$B$7:$N$7</c:f>
              <c:strCache>
                <c:ptCount val="13"/>
                <c:pt idx="0">
                  <c:v>April</c:v>
                </c:pt>
                <c:pt idx="1">
                  <c:v>Mai</c:v>
                </c:pt>
                <c:pt idx="2">
                  <c:v>Juni</c:v>
                </c:pt>
                <c:pt idx="3">
                  <c:v>Juli</c:v>
                </c:pt>
                <c:pt idx="4">
                  <c:v>Aug</c:v>
                </c:pt>
                <c:pt idx="5">
                  <c:v>Sep</c:v>
                </c:pt>
                <c:pt idx="6">
                  <c:v>Okt</c:v>
                </c:pt>
                <c:pt idx="7">
                  <c:v>Nov</c:v>
                </c:pt>
                <c:pt idx="8">
                  <c:v>Des</c:v>
                </c:pt>
                <c:pt idx="9">
                  <c:v>Jan</c:v>
                </c:pt>
                <c:pt idx="10">
                  <c:v>Feb</c:v>
                </c:pt>
                <c:pt idx="11">
                  <c:v>Mars</c:v>
                </c:pt>
                <c:pt idx="12">
                  <c:v>April</c:v>
                </c:pt>
              </c:strCache>
            </c:strRef>
          </c:cat>
          <c:val>
            <c:numRef>
              <c:f>'Forbruksgjeld - april 2026'!$B$17:$N$17</c:f>
              <c:numCache>
                <c:formatCode>0.0</c:formatCode>
                <c:ptCount val="13"/>
                <c:pt idx="0">
                  <c:v>138.19999999999999</c:v>
                </c:pt>
                <c:pt idx="1">
                  <c:v>137.30000000000001</c:v>
                </c:pt>
                <c:pt idx="2">
                  <c:v>136.5</c:v>
                </c:pt>
                <c:pt idx="3">
                  <c:v>136.69999999999999</c:v>
                </c:pt>
                <c:pt idx="4">
                  <c:v>137.1</c:v>
                </c:pt>
                <c:pt idx="5">
                  <c:v>138.9</c:v>
                </c:pt>
                <c:pt idx="6">
                  <c:v>139.30000000000001</c:v>
                </c:pt>
                <c:pt idx="7">
                  <c:v>139.1</c:v>
                </c:pt>
                <c:pt idx="8">
                  <c:v>140.6</c:v>
                </c:pt>
                <c:pt idx="9">
                  <c:v>140.9</c:v>
                </c:pt>
                <c:pt idx="10">
                  <c:v>142.19999999999999</c:v>
                </c:pt>
                <c:pt idx="11">
                  <c:v>137.5</c:v>
                </c:pt>
                <c:pt idx="12">
                  <c:v>137.5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3-4092-9236-86AE0BCB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april 2026'!$A$15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april 2026'!$B$7:$N$7</c15:sqref>
                        </c15:formulaRef>
                      </c:ext>
                    </c:extLst>
                    <c:strCache>
                      <c:ptCount val="13"/>
                      <c:pt idx="0">
                        <c:v>April</c:v>
                      </c:pt>
                      <c:pt idx="1">
                        <c:v>Mai</c:v>
                      </c:pt>
                      <c:pt idx="2">
                        <c:v>Juni</c:v>
                      </c:pt>
                      <c:pt idx="3">
                        <c:v>Juli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april 2026'!$B$15:$F$15</c15:sqref>
                        </c15:formulaRef>
                      </c:ext>
                    </c:extLst>
                    <c:numCache>
                      <c:formatCode>0.0</c:formatCode>
                      <c:ptCount val="5"/>
                      <c:pt idx="0">
                        <c:v>42.2</c:v>
                      </c:pt>
                      <c:pt idx="1">
                        <c:v>41.3</c:v>
                      </c:pt>
                      <c:pt idx="2">
                        <c:v>40.6</c:v>
                      </c:pt>
                      <c:pt idx="3">
                        <c:v>40.200000000000003</c:v>
                      </c:pt>
                      <c:pt idx="4">
                        <c:v>40.5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203-4092-9236-86AE0BCB45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april 2026'!$B$7:$N$7</c15:sqref>
                        </c15:formulaRef>
                      </c:ext>
                    </c:extLst>
                    <c:strCache>
                      <c:ptCount val="13"/>
                      <c:pt idx="0">
                        <c:v>April</c:v>
                      </c:pt>
                      <c:pt idx="1">
                        <c:v>Mai</c:v>
                      </c:pt>
                      <c:pt idx="2">
                        <c:v>Juni</c:v>
                      </c:pt>
                      <c:pt idx="3">
                        <c:v>Juli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203-4092-9236-86AE0BCB45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april 2026'!$B$7:$N$7</c15:sqref>
                        </c15:formulaRef>
                      </c:ext>
                    </c:extLst>
                    <c:strCache>
                      <c:ptCount val="13"/>
                      <c:pt idx="0">
                        <c:v>April</c:v>
                      </c:pt>
                      <c:pt idx="1">
                        <c:v>Mai</c:v>
                      </c:pt>
                      <c:pt idx="2">
                        <c:v>Juni</c:v>
                      </c:pt>
                      <c:pt idx="3">
                        <c:v>Juli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203-4092-9236-86AE0BCB45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april 2026'!$B$7:$N$7</c15:sqref>
                        </c15:formulaRef>
                      </c:ext>
                    </c:extLst>
                    <c:strCache>
                      <c:ptCount val="13"/>
                      <c:pt idx="0">
                        <c:v>April</c:v>
                      </c:pt>
                      <c:pt idx="1">
                        <c:v>Mai</c:v>
                      </c:pt>
                      <c:pt idx="2">
                        <c:v>Juni</c:v>
                      </c:pt>
                      <c:pt idx="3">
                        <c:v>Juli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03-4092-9236-86AE0BCB4504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43"/>
          <c:min val="13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759FD0-83F4-498C-AB53-C27D6D43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7350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28</xdr:row>
      <xdr:rowOff>134865</xdr:rowOff>
    </xdr:from>
    <xdr:to>
      <xdr:col>17</xdr:col>
      <xdr:colOff>467264</xdr:colOff>
      <xdr:row>53</xdr:row>
      <xdr:rowOff>2207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94C7644B-C75E-4F0B-9CF1-834CBEFB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53</xdr:row>
      <xdr:rowOff>143668</xdr:rowOff>
    </xdr:from>
    <xdr:to>
      <xdr:col>17</xdr:col>
      <xdr:colOff>504265</xdr:colOff>
      <xdr:row>77</xdr:row>
      <xdr:rowOff>98052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47B8A77-4A84-451B-B29C-CF877D8D2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28</xdr:row>
      <xdr:rowOff>111346</xdr:rowOff>
    </xdr:from>
    <xdr:to>
      <xdr:col>7</xdr:col>
      <xdr:colOff>545702</xdr:colOff>
      <xdr:row>52</xdr:row>
      <xdr:rowOff>151033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5B9E0B9-DA21-4730-8AFB-AD1665D40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53</xdr:row>
      <xdr:rowOff>128985</xdr:rowOff>
    </xdr:from>
    <xdr:to>
      <xdr:col>7</xdr:col>
      <xdr:colOff>515938</xdr:colOff>
      <xdr:row>77</xdr:row>
      <xdr:rowOff>128984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F0E3F75-0B65-4668-A92E-49BAA87C0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575394</xdr:colOff>
      <xdr:row>28</xdr:row>
      <xdr:rowOff>143862</xdr:rowOff>
    </xdr:from>
    <xdr:to>
      <xdr:col>28</xdr:col>
      <xdr:colOff>0</xdr:colOff>
      <xdr:row>52</xdr:row>
      <xdr:rowOff>116159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2A10562C-784D-4F55-BBE9-27435A914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17</xdr:col>
      <xdr:colOff>638872</xdr:colOff>
      <xdr:row>53</xdr:row>
      <xdr:rowOff>139388</xdr:rowOff>
    </xdr:from>
    <xdr:to>
      <xdr:col>30</xdr:col>
      <xdr:colOff>429787</xdr:colOff>
      <xdr:row>81</xdr:row>
      <xdr:rowOff>105628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1F16EDE-A113-6853-7869-FCE00BB15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598018" y="10001248"/>
          <a:ext cx="9815397" cy="5170142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0.13486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744235" y="64054"/>
          <a:ext cx="1555934" cy="545564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0.79259</cdr:x>
      <cdr:y>0.01417</cdr:y>
    </cdr:from>
    <cdr:to>
      <cdr:x>0.97452</cdr:x>
      <cdr:y>0.12572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055191" y="61248"/>
          <a:ext cx="1619433" cy="48216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0.12834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861840" y="70978"/>
          <a:ext cx="1691678" cy="507417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0.1362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7966" y="82878"/>
          <a:ext cx="1572274" cy="53396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0.1302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4277" y="64198"/>
          <a:ext cx="1670199" cy="5257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A36-8305-4A2C-90AA-200039F22A18}">
  <dimension ref="A5:U97"/>
  <sheetViews>
    <sheetView showGridLines="0" tabSelected="1" zoomScale="82" zoomScaleNormal="82" workbookViewId="0">
      <selection activeCell="V8" sqref="V8"/>
    </sheetView>
  </sheetViews>
  <sheetFormatPr baseColWidth="10" defaultRowHeight="15" x14ac:dyDescent="0.25"/>
  <cols>
    <col min="1" max="1" width="44.85546875" customWidth="1"/>
    <col min="2" max="14" width="13" customWidth="1"/>
    <col min="15" max="15" width="14.42578125" bestFit="1" customWidth="1"/>
    <col min="16" max="16" width="12.85546875" bestFit="1" customWidth="1"/>
    <col min="17" max="17" width="12.28515625" bestFit="1" customWidth="1"/>
    <col min="18" max="18" width="12.42578125" customWidth="1"/>
    <col min="19" max="19" width="11.5703125" bestFit="1" customWidth="1"/>
  </cols>
  <sheetData>
    <row r="5" spans="1:21" x14ac:dyDescent="0.25">
      <c r="A5" s="31" t="s">
        <v>65</v>
      </c>
    </row>
    <row r="6" spans="1:21" x14ac:dyDescent="0.25">
      <c r="A6" s="19"/>
      <c r="B6" s="25">
        <v>2025</v>
      </c>
      <c r="K6" s="25">
        <v>2026</v>
      </c>
    </row>
    <row r="7" spans="1:21" x14ac:dyDescent="0.25">
      <c r="B7" s="8" t="s">
        <v>62</v>
      </c>
      <c r="C7" s="8" t="s">
        <v>53</v>
      </c>
      <c r="D7" s="8" t="s">
        <v>63</v>
      </c>
      <c r="E7" s="8" t="s">
        <v>64</v>
      </c>
      <c r="F7" s="8" t="s">
        <v>47</v>
      </c>
      <c r="G7" s="8" t="s">
        <v>48</v>
      </c>
      <c r="H7" s="8" t="s">
        <v>49</v>
      </c>
      <c r="I7" s="8" t="s">
        <v>50</v>
      </c>
      <c r="J7" s="8" t="s">
        <v>51</v>
      </c>
      <c r="K7" s="8" t="s">
        <v>66</v>
      </c>
      <c r="L7" s="8" t="s">
        <v>52</v>
      </c>
      <c r="M7" s="8" t="s">
        <v>61</v>
      </c>
      <c r="N7" s="8" t="s">
        <v>62</v>
      </c>
      <c r="O7" s="9" t="s">
        <v>23</v>
      </c>
      <c r="P7" s="9" t="s">
        <v>24</v>
      </c>
      <c r="Q7" s="10" t="s">
        <v>25</v>
      </c>
      <c r="R7" s="11" t="s">
        <v>26</v>
      </c>
      <c r="U7" s="26"/>
    </row>
    <row r="8" spans="1:21" ht="15.75" x14ac:dyDescent="0.25">
      <c r="A8" s="3" t="s">
        <v>27</v>
      </c>
      <c r="B8" s="22">
        <v>173.1</v>
      </c>
      <c r="C8" s="22">
        <v>174.3</v>
      </c>
      <c r="D8" s="22">
        <v>171.7</v>
      </c>
      <c r="E8" s="22">
        <v>173.9</v>
      </c>
      <c r="F8" s="22">
        <v>174.1</v>
      </c>
      <c r="G8" s="4">
        <v>175.4</v>
      </c>
      <c r="H8" s="4">
        <v>175.5</v>
      </c>
      <c r="I8" s="22">
        <v>177.2</v>
      </c>
      <c r="J8" s="22">
        <v>177.3</v>
      </c>
      <c r="K8" s="22">
        <v>176.3</v>
      </c>
      <c r="L8" s="22">
        <v>176.3</v>
      </c>
      <c r="M8" s="38">
        <v>174.1</v>
      </c>
      <c r="N8" s="21">
        <v>174</v>
      </c>
      <c r="O8" s="21">
        <f>N8-M8</f>
        <v>-9.9999999999994316E-2</v>
      </c>
      <c r="P8" s="32">
        <f>O8/M8</f>
        <v>-5.7438253877078874E-4</v>
      </c>
      <c r="Q8" s="21">
        <f>N8-B8</f>
        <v>0.90000000000000568</v>
      </c>
      <c r="R8" s="32">
        <f>Q8/B8</f>
        <v>5.1993067590988202E-3</v>
      </c>
      <c r="S8" s="26"/>
      <c r="T8" s="30"/>
      <c r="U8" s="33"/>
    </row>
    <row r="9" spans="1:21" x14ac:dyDescent="0.25">
      <c r="A9" s="4" t="s">
        <v>28</v>
      </c>
      <c r="B9" s="21">
        <v>96</v>
      </c>
      <c r="C9" s="21">
        <v>96</v>
      </c>
      <c r="D9" s="21">
        <v>95.9</v>
      </c>
      <c r="E9" s="21">
        <v>96.5</v>
      </c>
      <c r="F9" s="21">
        <v>96.6</v>
      </c>
      <c r="G9" s="4">
        <v>97.4</v>
      </c>
      <c r="H9" s="4">
        <v>97.7</v>
      </c>
      <c r="I9" s="4">
        <v>97.8</v>
      </c>
      <c r="J9" s="22">
        <v>98.6</v>
      </c>
      <c r="K9" s="22">
        <v>99.2</v>
      </c>
      <c r="L9" s="21">
        <v>100.5</v>
      </c>
      <c r="M9" s="21">
        <v>95.3</v>
      </c>
      <c r="N9" s="21">
        <v>95.2</v>
      </c>
      <c r="O9" s="21">
        <f>N9-M9</f>
        <v>-9.9999999999994316E-2</v>
      </c>
      <c r="P9" s="32">
        <f>O9/M9</f>
        <v>-1.0493179433367715E-3</v>
      </c>
      <c r="Q9" s="21">
        <f>N9-B9</f>
        <v>-0.79999999999999716</v>
      </c>
      <c r="R9" s="32">
        <f>Q9/B9</f>
        <v>-8.3333333333333037E-3</v>
      </c>
      <c r="S9" s="26"/>
      <c r="T9" s="36"/>
    </row>
    <row r="10" spans="1:21" x14ac:dyDescent="0.25">
      <c r="A10" s="4" t="s">
        <v>29</v>
      </c>
      <c r="B10" s="22">
        <v>76.099999999999994</v>
      </c>
      <c r="C10" s="21">
        <v>77.400000000000006</v>
      </c>
      <c r="D10" s="21">
        <v>74.900000000000006</v>
      </c>
      <c r="E10" s="21">
        <v>76.599999999999994</v>
      </c>
      <c r="F10" s="21">
        <v>76.7</v>
      </c>
      <c r="G10" s="4">
        <v>77.099999999999994</v>
      </c>
      <c r="H10" s="34">
        <v>77</v>
      </c>
      <c r="I10" s="34">
        <v>78.599999999999994</v>
      </c>
      <c r="J10" s="21">
        <v>77.900000000000006</v>
      </c>
      <c r="K10" s="21">
        <v>76.3</v>
      </c>
      <c r="L10" s="21">
        <v>75.2</v>
      </c>
      <c r="M10" s="21">
        <v>78.099999999999994</v>
      </c>
      <c r="N10" s="21">
        <v>78.099999999999994</v>
      </c>
      <c r="O10" s="21">
        <f t="shared" ref="O10:O26" si="0">N10-M10</f>
        <v>0</v>
      </c>
      <c r="P10" s="32">
        <f t="shared" ref="P10:P26" si="1">O10/M10</f>
        <v>0</v>
      </c>
      <c r="Q10" s="21">
        <f t="shared" ref="Q10:Q26" si="2">N10-B10</f>
        <v>2</v>
      </c>
      <c r="R10" s="32">
        <f t="shared" ref="R10:R26" si="3">Q10/B10</f>
        <v>2.628120893561104E-2</v>
      </c>
      <c r="S10" s="26"/>
      <c r="T10" s="35"/>
    </row>
    <row r="11" spans="1:21" x14ac:dyDescent="0.25">
      <c r="A11" s="4" t="s">
        <v>30</v>
      </c>
      <c r="B11" s="21">
        <v>0.9</v>
      </c>
      <c r="C11" s="21">
        <v>0.9</v>
      </c>
      <c r="D11" s="21">
        <v>0.9</v>
      </c>
      <c r="E11" s="21">
        <v>0.8</v>
      </c>
      <c r="F11" s="21">
        <v>0.8</v>
      </c>
      <c r="G11" s="4">
        <v>0.9</v>
      </c>
      <c r="H11" s="4">
        <v>0.8</v>
      </c>
      <c r="I11" s="4">
        <v>0.8</v>
      </c>
      <c r="J11" s="22">
        <v>0.7</v>
      </c>
      <c r="K11" s="22">
        <v>0.7</v>
      </c>
      <c r="L11" s="22">
        <v>0.7</v>
      </c>
      <c r="M11" s="22">
        <v>0.7</v>
      </c>
      <c r="N11" s="22">
        <v>0.7</v>
      </c>
      <c r="O11" s="21">
        <f t="shared" si="0"/>
        <v>0</v>
      </c>
      <c r="P11" s="32">
        <f t="shared" si="1"/>
        <v>0</v>
      </c>
      <c r="Q11" s="21">
        <f t="shared" si="2"/>
        <v>-0.20000000000000007</v>
      </c>
      <c r="R11" s="32">
        <f t="shared" si="3"/>
        <v>-0.22222222222222229</v>
      </c>
      <c r="S11" s="26"/>
      <c r="T11" s="35"/>
    </row>
    <row r="12" spans="1:21" x14ac:dyDescent="0.25">
      <c r="A12" s="12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6"/>
      <c r="T12" s="35"/>
    </row>
    <row r="13" spans="1:21" x14ac:dyDescent="0.25">
      <c r="A13" s="3" t="s">
        <v>31</v>
      </c>
      <c r="B13" s="22">
        <v>256.8</v>
      </c>
      <c r="C13" s="22">
        <v>260.60000000000002</v>
      </c>
      <c r="D13" s="22">
        <v>265.5</v>
      </c>
      <c r="E13" s="22">
        <v>269.5</v>
      </c>
      <c r="F13" s="22">
        <v>271.5</v>
      </c>
      <c r="G13" s="21">
        <v>274</v>
      </c>
      <c r="H13" s="4">
        <v>275.89999999999998</v>
      </c>
      <c r="I13" s="4">
        <v>280.2</v>
      </c>
      <c r="J13" s="22">
        <v>282.8</v>
      </c>
      <c r="K13" s="21">
        <v>281.89999999999998</v>
      </c>
      <c r="L13" s="21">
        <v>282.2</v>
      </c>
      <c r="M13" s="21">
        <v>283.2</v>
      </c>
      <c r="N13" s="21">
        <v>283.7</v>
      </c>
      <c r="O13" s="21">
        <f t="shared" si="0"/>
        <v>0.5</v>
      </c>
      <c r="P13" s="32">
        <f t="shared" si="1"/>
        <v>1.7655367231638418E-3</v>
      </c>
      <c r="Q13" s="21">
        <f t="shared" si="2"/>
        <v>26.899999999999977</v>
      </c>
      <c r="R13" s="32">
        <f t="shared" si="3"/>
        <v>0.10475077881619928</v>
      </c>
      <c r="S13" s="26"/>
      <c r="T13" s="35"/>
    </row>
    <row r="14" spans="1:21" x14ac:dyDescent="0.25">
      <c r="A14" s="4" t="s">
        <v>32</v>
      </c>
      <c r="B14" s="22">
        <v>76.099999999999994</v>
      </c>
      <c r="C14" s="21">
        <v>77.400000000000006</v>
      </c>
      <c r="D14" s="21">
        <v>74.900000000000006</v>
      </c>
      <c r="E14" s="21">
        <v>76.599999999999994</v>
      </c>
      <c r="F14" s="21">
        <v>76.7</v>
      </c>
      <c r="G14" s="4">
        <v>77.099999999999994</v>
      </c>
      <c r="H14" s="34">
        <v>77</v>
      </c>
      <c r="I14" s="34">
        <v>78.599999999999994</v>
      </c>
      <c r="J14" s="21">
        <v>77.900000000000006</v>
      </c>
      <c r="K14" s="21">
        <v>76.3</v>
      </c>
      <c r="L14" s="21">
        <v>75.2</v>
      </c>
      <c r="M14" s="21">
        <v>78.099999999999994</v>
      </c>
      <c r="N14" s="21">
        <v>78.099999999999994</v>
      </c>
      <c r="O14" s="21">
        <f t="shared" si="0"/>
        <v>0</v>
      </c>
      <c r="P14" s="32">
        <f t="shared" si="1"/>
        <v>0</v>
      </c>
      <c r="Q14" s="21">
        <f t="shared" si="2"/>
        <v>2</v>
      </c>
      <c r="R14" s="32">
        <f t="shared" si="3"/>
        <v>2.628120893561104E-2</v>
      </c>
      <c r="S14" s="26"/>
      <c r="T14" s="35"/>
    </row>
    <row r="15" spans="1:21" x14ac:dyDescent="0.25">
      <c r="A15" s="4" t="s">
        <v>33</v>
      </c>
      <c r="B15" s="21">
        <v>42.2</v>
      </c>
      <c r="C15" s="21">
        <v>41.3</v>
      </c>
      <c r="D15" s="21">
        <v>40.6</v>
      </c>
      <c r="E15" s="21">
        <v>40.200000000000003</v>
      </c>
      <c r="F15" s="21">
        <v>40.5</v>
      </c>
      <c r="G15" s="4">
        <v>41.5</v>
      </c>
      <c r="H15" s="4">
        <v>41.6</v>
      </c>
      <c r="I15" s="4">
        <v>41.3</v>
      </c>
      <c r="J15" s="21">
        <v>42</v>
      </c>
      <c r="K15" s="21">
        <v>41.7</v>
      </c>
      <c r="L15" s="21">
        <v>41.7</v>
      </c>
      <c r="M15" s="21">
        <v>42.2</v>
      </c>
      <c r="N15" s="21">
        <v>42.3</v>
      </c>
      <c r="O15" s="21">
        <f t="shared" si="0"/>
        <v>9.9999999999994316E-2</v>
      </c>
      <c r="P15" s="32">
        <f t="shared" si="1"/>
        <v>2.3696682464453629E-3</v>
      </c>
      <c r="Q15" s="21">
        <f>N15-B15</f>
        <v>9.9999999999994316E-2</v>
      </c>
      <c r="R15" s="32">
        <f t="shared" si="3"/>
        <v>2.3696682464453629E-3</v>
      </c>
      <c r="S15" s="26"/>
      <c r="T15" s="35"/>
    </row>
    <row r="16" spans="1:21" x14ac:dyDescent="0.25">
      <c r="A16" s="4" t="s">
        <v>34</v>
      </c>
      <c r="B16" s="22">
        <v>33.9</v>
      </c>
      <c r="C16" s="22">
        <v>36.1</v>
      </c>
      <c r="D16" s="22">
        <v>34.4</v>
      </c>
      <c r="E16" s="22">
        <v>36.4</v>
      </c>
      <c r="F16" s="22">
        <v>36.200000000000003</v>
      </c>
      <c r="G16" s="4">
        <v>35.6</v>
      </c>
      <c r="H16" s="4">
        <v>35.299999999999997</v>
      </c>
      <c r="I16" s="4">
        <v>37.299999999999997</v>
      </c>
      <c r="J16" s="21">
        <v>36</v>
      </c>
      <c r="K16" s="21">
        <v>34.700000000000003</v>
      </c>
      <c r="L16" s="21">
        <v>33.5</v>
      </c>
      <c r="M16" s="21">
        <v>35.9</v>
      </c>
      <c r="N16" s="21">
        <v>35.9</v>
      </c>
      <c r="O16" s="21">
        <f t="shared" si="0"/>
        <v>0</v>
      </c>
      <c r="P16" s="32">
        <f t="shared" si="1"/>
        <v>0</v>
      </c>
      <c r="Q16" s="21">
        <f t="shared" si="2"/>
        <v>2</v>
      </c>
      <c r="R16" s="32">
        <f t="shared" si="3"/>
        <v>5.8997050147492625E-2</v>
      </c>
      <c r="S16" s="26"/>
      <c r="T16" s="35"/>
    </row>
    <row r="17" spans="1:21" x14ac:dyDescent="0.25">
      <c r="A17" s="12" t="s">
        <v>57</v>
      </c>
      <c r="B17" s="23">
        <v>138.19999999999999</v>
      </c>
      <c r="C17" s="23">
        <f t="shared" ref="C17:G17" si="4">C9+C15</f>
        <v>137.30000000000001</v>
      </c>
      <c r="D17" s="23">
        <f t="shared" si="4"/>
        <v>136.5</v>
      </c>
      <c r="E17" s="23">
        <f t="shared" si="4"/>
        <v>136.69999999999999</v>
      </c>
      <c r="F17" s="23">
        <f t="shared" si="4"/>
        <v>137.1</v>
      </c>
      <c r="G17" s="23">
        <f t="shared" si="4"/>
        <v>138.9</v>
      </c>
      <c r="H17" s="23">
        <f t="shared" ref="H17:N17" si="5">H9+H15</f>
        <v>139.30000000000001</v>
      </c>
      <c r="I17" s="23">
        <f t="shared" si="5"/>
        <v>139.1</v>
      </c>
      <c r="J17" s="23">
        <f t="shared" si="5"/>
        <v>140.6</v>
      </c>
      <c r="K17" s="23">
        <f t="shared" si="5"/>
        <v>140.9</v>
      </c>
      <c r="L17" s="23">
        <f t="shared" si="5"/>
        <v>142.19999999999999</v>
      </c>
      <c r="M17" s="23">
        <f>M9+M15</f>
        <v>137.5</v>
      </c>
      <c r="N17" s="23">
        <f t="shared" si="5"/>
        <v>137.5</v>
      </c>
      <c r="O17" s="23">
        <f t="shared" si="0"/>
        <v>0</v>
      </c>
      <c r="P17" s="37">
        <f t="shared" si="1"/>
        <v>0</v>
      </c>
      <c r="Q17" s="23">
        <f t="shared" si="2"/>
        <v>-0.69999999999998863</v>
      </c>
      <c r="R17" s="37">
        <f t="shared" si="3"/>
        <v>-5.0651230101301644E-3</v>
      </c>
      <c r="S17" s="26"/>
      <c r="T17" s="35"/>
      <c r="U17" s="26"/>
    </row>
    <row r="18" spans="1:21" x14ac:dyDescent="0.25">
      <c r="A18" s="3" t="s">
        <v>35</v>
      </c>
      <c r="B18" s="24">
        <v>3420421</v>
      </c>
      <c r="C18" s="24">
        <v>3432764</v>
      </c>
      <c r="D18" s="24">
        <v>3443972</v>
      </c>
      <c r="E18" s="24">
        <v>3454459</v>
      </c>
      <c r="F18" s="24">
        <v>3463320</v>
      </c>
      <c r="G18" s="24">
        <v>3472523</v>
      </c>
      <c r="H18" s="24">
        <v>3480151</v>
      </c>
      <c r="I18" s="24">
        <v>3492084</v>
      </c>
      <c r="J18" s="24">
        <v>3497229</v>
      </c>
      <c r="K18" s="24">
        <v>3471820</v>
      </c>
      <c r="L18" s="24">
        <v>3478614</v>
      </c>
      <c r="M18" s="24">
        <v>3486655</v>
      </c>
      <c r="N18" s="24">
        <v>3492489</v>
      </c>
      <c r="O18" s="24">
        <f t="shared" si="0"/>
        <v>5834</v>
      </c>
      <c r="P18" s="32">
        <f t="shared" si="1"/>
        <v>1.673236956337808E-3</v>
      </c>
      <c r="Q18" s="24">
        <f t="shared" si="2"/>
        <v>72068</v>
      </c>
      <c r="R18" s="32">
        <f t="shared" si="3"/>
        <v>2.1069920924938774E-2</v>
      </c>
      <c r="S18" s="29"/>
      <c r="T18" s="35"/>
    </row>
    <row r="19" spans="1:21" x14ac:dyDescent="0.25">
      <c r="A19" s="4" t="s">
        <v>36</v>
      </c>
      <c r="B19" s="27">
        <v>3337712</v>
      </c>
      <c r="C19" s="27">
        <v>3351096</v>
      </c>
      <c r="D19" s="27">
        <v>3364041</v>
      </c>
      <c r="E19" s="27">
        <v>3375522</v>
      </c>
      <c r="F19" s="27">
        <v>3385007</v>
      </c>
      <c r="G19" s="24">
        <v>3393593</v>
      </c>
      <c r="H19" s="24">
        <v>3401963</v>
      </c>
      <c r="I19" s="24">
        <v>3414425</v>
      </c>
      <c r="J19" s="24">
        <v>3422068</v>
      </c>
      <c r="K19" s="24">
        <v>3396791</v>
      </c>
      <c r="L19" s="24">
        <v>3403581</v>
      </c>
      <c r="M19" s="24">
        <v>3411740</v>
      </c>
      <c r="N19" s="24">
        <v>3418091</v>
      </c>
      <c r="O19" s="24">
        <f t="shared" si="0"/>
        <v>6351</v>
      </c>
      <c r="P19" s="32">
        <f t="shared" si="1"/>
        <v>1.8615134799251994E-3</v>
      </c>
      <c r="Q19" s="24">
        <f t="shared" si="2"/>
        <v>80379</v>
      </c>
      <c r="R19" s="32">
        <f t="shared" si="3"/>
        <v>2.4082065798367264E-2</v>
      </c>
      <c r="S19" s="29"/>
      <c r="T19" s="35"/>
    </row>
    <row r="20" spans="1:21" x14ac:dyDescent="0.25">
      <c r="A20" s="4" t="s">
        <v>37</v>
      </c>
      <c r="B20" s="24">
        <v>503423</v>
      </c>
      <c r="C20" s="24">
        <v>505035</v>
      </c>
      <c r="D20" s="24">
        <v>500518</v>
      </c>
      <c r="E20" s="24">
        <v>498999</v>
      </c>
      <c r="F20" s="24">
        <v>501002</v>
      </c>
      <c r="G20" s="24">
        <v>518551</v>
      </c>
      <c r="H20" s="24">
        <v>521128</v>
      </c>
      <c r="I20" s="24">
        <v>533609</v>
      </c>
      <c r="J20" s="24">
        <v>533803</v>
      </c>
      <c r="K20" s="24">
        <v>529403</v>
      </c>
      <c r="L20" s="24">
        <v>528596</v>
      </c>
      <c r="M20" s="24">
        <v>527895</v>
      </c>
      <c r="N20" s="24">
        <v>526568</v>
      </c>
      <c r="O20" s="24">
        <f t="shared" si="0"/>
        <v>-1327</v>
      </c>
      <c r="P20" s="32">
        <f t="shared" si="1"/>
        <v>-2.5137574707091372E-3</v>
      </c>
      <c r="Q20" s="24">
        <f t="shared" si="2"/>
        <v>23145</v>
      </c>
      <c r="R20" s="32">
        <f t="shared" si="3"/>
        <v>4.5975253415120085E-2</v>
      </c>
      <c r="S20" s="29"/>
      <c r="T20" s="35"/>
    </row>
    <row r="21" spans="1:21" x14ac:dyDescent="0.25">
      <c r="A21" s="4" t="s">
        <v>38</v>
      </c>
      <c r="B21" s="24">
        <v>74078</v>
      </c>
      <c r="C21" s="24">
        <v>72762</v>
      </c>
      <c r="D21" s="24">
        <v>71512</v>
      </c>
      <c r="E21" s="24">
        <v>67360</v>
      </c>
      <c r="F21" s="24">
        <v>68284</v>
      </c>
      <c r="G21" s="24">
        <v>68124</v>
      </c>
      <c r="H21" s="24">
        <v>66051</v>
      </c>
      <c r="I21" s="24">
        <v>64927</v>
      </c>
      <c r="J21" s="24">
        <v>61599</v>
      </c>
      <c r="K21" s="24">
        <v>59746</v>
      </c>
      <c r="L21" s="24">
        <v>57970</v>
      </c>
      <c r="M21" s="24">
        <v>57373</v>
      </c>
      <c r="N21" s="24">
        <v>57661</v>
      </c>
      <c r="O21" s="24">
        <f t="shared" si="0"/>
        <v>288</v>
      </c>
      <c r="P21" s="32">
        <f>O21/M21</f>
        <v>5.0197828246736267E-3</v>
      </c>
      <c r="Q21" s="24">
        <f>N21-B21</f>
        <v>-16417</v>
      </c>
      <c r="R21" s="32">
        <f t="shared" si="3"/>
        <v>-0.22161775425902427</v>
      </c>
      <c r="S21" s="29"/>
      <c r="T21" s="35"/>
    </row>
    <row r="22" spans="1:21" x14ac:dyDescent="0.25">
      <c r="A22" s="12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9"/>
      <c r="T22" s="35"/>
    </row>
    <row r="23" spans="1:21" x14ac:dyDescent="0.25">
      <c r="A23" s="3" t="s">
        <v>39</v>
      </c>
      <c r="B23" s="24">
        <v>7986312</v>
      </c>
      <c r="C23" s="24">
        <v>8020894</v>
      </c>
      <c r="D23" s="24">
        <v>8047932</v>
      </c>
      <c r="E23" s="24">
        <v>8082617</v>
      </c>
      <c r="F23" s="24">
        <v>8104868</v>
      </c>
      <c r="G23" s="24">
        <v>8175867</v>
      </c>
      <c r="H23" s="24">
        <v>8199832</v>
      </c>
      <c r="I23" s="24">
        <v>8286931</v>
      </c>
      <c r="J23" s="24">
        <v>8316066</v>
      </c>
      <c r="K23" s="24">
        <v>8243223</v>
      </c>
      <c r="L23" s="24">
        <v>8268576</v>
      </c>
      <c r="M23" s="24">
        <v>8287084</v>
      </c>
      <c r="N23" s="24">
        <v>8304331</v>
      </c>
      <c r="O23" s="24">
        <f t="shared" si="0"/>
        <v>17247</v>
      </c>
      <c r="P23" s="32">
        <f t="shared" si="1"/>
        <v>2.0811904404492584E-3</v>
      </c>
      <c r="Q23" s="24">
        <f t="shared" si="2"/>
        <v>318019</v>
      </c>
      <c r="R23" s="32">
        <f t="shared" si="3"/>
        <v>3.9820507888998075E-2</v>
      </c>
      <c r="S23" s="29"/>
      <c r="T23" s="35"/>
    </row>
    <row r="24" spans="1:21" x14ac:dyDescent="0.25">
      <c r="A24" s="4" t="s">
        <v>40</v>
      </c>
      <c r="B24" s="24">
        <v>6996608</v>
      </c>
      <c r="C24" s="24">
        <v>7030129</v>
      </c>
      <c r="D24" s="24">
        <v>7071448</v>
      </c>
      <c r="E24" s="24">
        <v>7110149</v>
      </c>
      <c r="F24" s="24">
        <v>7128311</v>
      </c>
      <c r="G24" s="24">
        <v>7150028</v>
      </c>
      <c r="H24" s="24">
        <v>7173012</v>
      </c>
      <c r="I24" s="24">
        <v>7240528</v>
      </c>
      <c r="J24" s="24">
        <v>7269052</v>
      </c>
      <c r="K24" s="24">
        <v>7208100</v>
      </c>
      <c r="L24" s="24">
        <v>7235629</v>
      </c>
      <c r="M24" s="24">
        <v>7257096</v>
      </c>
      <c r="N24" s="24">
        <v>7278646</v>
      </c>
      <c r="O24" s="24">
        <f t="shared" si="0"/>
        <v>21550</v>
      </c>
      <c r="P24" s="32">
        <f t="shared" si="1"/>
        <v>2.9695073621735196E-3</v>
      </c>
      <c r="Q24" s="24">
        <f t="shared" si="2"/>
        <v>282038</v>
      </c>
      <c r="R24" s="32">
        <f t="shared" si="3"/>
        <v>4.031067625912442E-2</v>
      </c>
      <c r="S24" s="29"/>
      <c r="T24" s="35"/>
    </row>
    <row r="25" spans="1:21" x14ac:dyDescent="0.25">
      <c r="A25" s="4" t="s">
        <v>41</v>
      </c>
      <c r="B25" s="24">
        <v>912377</v>
      </c>
      <c r="C25" s="24">
        <v>914895</v>
      </c>
      <c r="D25" s="24">
        <v>901935</v>
      </c>
      <c r="E25" s="24">
        <v>902337</v>
      </c>
      <c r="F25" s="24">
        <v>905379</v>
      </c>
      <c r="G25" s="24">
        <v>954814</v>
      </c>
      <c r="H25" s="24">
        <v>958097</v>
      </c>
      <c r="I25" s="24">
        <v>978698</v>
      </c>
      <c r="J25" s="24">
        <v>982922</v>
      </c>
      <c r="K25" s="24">
        <v>972916</v>
      </c>
      <c r="L25" s="24">
        <v>972696</v>
      </c>
      <c r="M25" s="24">
        <v>970331</v>
      </c>
      <c r="N25" s="24">
        <v>965753</v>
      </c>
      <c r="O25" s="24">
        <f t="shared" si="0"/>
        <v>-4578</v>
      </c>
      <c r="P25" s="32">
        <f t="shared" si="1"/>
        <v>-4.7179776797814351E-3</v>
      </c>
      <c r="Q25" s="24">
        <f t="shared" si="2"/>
        <v>53376</v>
      </c>
      <c r="R25" s="32">
        <f t="shared" si="3"/>
        <v>5.8502132342222568E-2</v>
      </c>
      <c r="S25" s="29"/>
      <c r="T25" s="35"/>
    </row>
    <row r="26" spans="1:21" x14ac:dyDescent="0.25">
      <c r="A26" s="4" t="s">
        <v>42</v>
      </c>
      <c r="B26" s="24">
        <v>77327</v>
      </c>
      <c r="C26" s="24">
        <v>75870</v>
      </c>
      <c r="D26" s="24">
        <v>74549</v>
      </c>
      <c r="E26" s="24">
        <v>70131</v>
      </c>
      <c r="F26" s="24">
        <v>71178</v>
      </c>
      <c r="G26" s="24">
        <v>71025</v>
      </c>
      <c r="H26" s="24">
        <v>68723</v>
      </c>
      <c r="I26" s="24">
        <v>67705</v>
      </c>
      <c r="J26" s="24">
        <v>64092</v>
      </c>
      <c r="K26" s="24">
        <v>62207</v>
      </c>
      <c r="L26" s="24">
        <v>60251</v>
      </c>
      <c r="M26" s="24">
        <v>59657</v>
      </c>
      <c r="N26" s="24">
        <v>59932</v>
      </c>
      <c r="O26" s="24">
        <f t="shared" si="0"/>
        <v>275</v>
      </c>
      <c r="P26" s="32">
        <f t="shared" si="1"/>
        <v>4.6096853680205174E-3</v>
      </c>
      <c r="Q26" s="24">
        <f t="shared" si="2"/>
        <v>-17395</v>
      </c>
      <c r="R26" s="32">
        <f t="shared" si="3"/>
        <v>-0.22495376776546355</v>
      </c>
      <c r="S26" s="29"/>
      <c r="T26" s="35"/>
    </row>
    <row r="27" spans="1:21" x14ac:dyDescent="0.25">
      <c r="B27" s="28"/>
      <c r="C27" s="29"/>
      <c r="D27" s="29"/>
      <c r="E27" s="29"/>
      <c r="F27" s="29"/>
      <c r="G27" s="29"/>
      <c r="H27" s="29"/>
      <c r="I27" s="29"/>
      <c r="J27" s="28"/>
      <c r="K27" s="29"/>
      <c r="L27" s="29"/>
      <c r="M27" s="29"/>
      <c r="N27" s="29"/>
      <c r="O27" s="29"/>
      <c r="P27" s="30"/>
      <c r="Q27" s="29"/>
      <c r="R27" s="30"/>
    </row>
    <row r="28" spans="1:21" x14ac:dyDescent="0.25">
      <c r="O28" s="29"/>
    </row>
    <row r="82" spans="1:8" ht="18.75" x14ac:dyDescent="0.3">
      <c r="A82" s="7" t="s">
        <v>43</v>
      </c>
    </row>
    <row r="83" spans="1:8" ht="15.75" x14ac:dyDescent="0.25">
      <c r="A83" s="13"/>
    </row>
    <row r="84" spans="1:8" ht="15.75" x14ac:dyDescent="0.25">
      <c r="A84" s="14" t="s">
        <v>56</v>
      </c>
    </row>
    <row r="85" spans="1:8" ht="15.75" x14ac:dyDescent="0.25">
      <c r="A85" s="15"/>
    </row>
    <row r="86" spans="1:8" ht="15.75" x14ac:dyDescent="0.25">
      <c r="A86" s="14" t="s">
        <v>59</v>
      </c>
    </row>
    <row r="87" spans="1:8" ht="15.75" x14ac:dyDescent="0.25">
      <c r="A87" s="15"/>
      <c r="B87" s="15"/>
      <c r="C87" s="15"/>
      <c r="D87" s="15"/>
      <c r="E87" s="15"/>
      <c r="F87" s="15"/>
      <c r="G87" s="15"/>
      <c r="H87" s="15"/>
    </row>
    <row r="88" spans="1:8" ht="15.75" x14ac:dyDescent="0.25">
      <c r="A88" s="16" t="s">
        <v>54</v>
      </c>
    </row>
    <row r="89" spans="1:8" ht="15.75" x14ac:dyDescent="0.25">
      <c r="A89" s="16" t="s">
        <v>55</v>
      </c>
    </row>
    <row r="90" spans="1:8" ht="15.75" x14ac:dyDescent="0.25">
      <c r="A90" s="17"/>
    </row>
    <row r="91" spans="1:8" ht="15.75" x14ac:dyDescent="0.25">
      <c r="A91" s="17" t="s">
        <v>44</v>
      </c>
    </row>
    <row r="93" spans="1:8" x14ac:dyDescent="0.25">
      <c r="A93" t="s">
        <v>58</v>
      </c>
    </row>
    <row r="95" spans="1:8" x14ac:dyDescent="0.25">
      <c r="A95" t="s">
        <v>60</v>
      </c>
    </row>
    <row r="97" spans="1:1" x14ac:dyDescent="0.25">
      <c r="A97" t="s">
        <v>67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18">
        <f>BO10/C10</f>
        <v>9.6635239251096558E-2</v>
      </c>
      <c r="BR10" s="18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18">
        <f t="shared" ref="BQ11:BQ22" si="2">BO11/C11</f>
        <v>-4.6312982427280783E-2</v>
      </c>
      <c r="BR11" s="18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18">
        <f t="shared" si="2"/>
        <v>-5.0357009343439382E-2</v>
      </c>
      <c r="BR12" s="18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18">
        <f t="shared" si="2"/>
        <v>-4.6213209077025137E-4</v>
      </c>
      <c r="BR13" s="18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18">
        <f t="shared" si="2"/>
        <v>9.7820775649290429E-3</v>
      </c>
      <c r="BR14" s="18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18">
        <f t="shared" si="2"/>
        <v>-3.9779356539486277E-2</v>
      </c>
      <c r="BR15" s="18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18">
        <f t="shared" si="2"/>
        <v>8.1265467521843843E-3</v>
      </c>
      <c r="BR16" s="18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18">
        <f t="shared" si="2"/>
        <v>7.255327259568292E-3</v>
      </c>
      <c r="BR17" s="18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18">
        <f t="shared" si="2"/>
        <v>1.319365085306945E-2</v>
      </c>
      <c r="BR18" s="18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18">
        <f t="shared" si="2"/>
        <v>9.9337026974784474E-3</v>
      </c>
      <c r="BR19" s="18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18">
        <f t="shared" si="2"/>
        <v>6.1743402145308501E-3</v>
      </c>
      <c r="BR20" s="18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18">
        <f t="shared" si="2"/>
        <v>0.13560470457557183</v>
      </c>
      <c r="BR21" s="18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18">
        <f t="shared" si="2"/>
        <v>0.1834042670317502</v>
      </c>
      <c r="BR22" s="18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95a8dc906e09a23f09c1565a63b1e5d3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aecc35af4cd3c303a7dcd4860766887d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254b67f-d608-4d90-bdc3-296a28d4a1b3"/>
    <ds:schemaRef ds:uri="a25de2ce-5261-4e77-8354-5e9f9ed4da62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848FDD0-D036-4F3C-A6BC-9ABDE5856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april 2026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2026-04-30T10:57:31Z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