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0" documentId="8_{F87A6C22-034D-4C5E-B555-8E8D4E7AC986}" xr6:coauthVersionLast="47" xr6:coauthVersionMax="47" xr10:uidLastSave="{00000000-0000-0000-0000-000000000000}"/>
  <bookViews>
    <workbookView xWindow="38280" yWindow="-1005" windowWidth="38640" windowHeight="21120" tabRatio="792" xr2:uid="{00000000-000D-0000-FFFF-FFFF00000000}"/>
  </bookViews>
  <sheets>
    <sheet name="Forbruksgjeld - november 2025" sheetId="22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" i="22" l="1"/>
  <c r="R10" i="22" l="1"/>
  <c r="Q10" i="22"/>
  <c r="Q8" i="22" l="1"/>
  <c r="R8" i="22" s="1"/>
  <c r="O8" i="22"/>
  <c r="P8" i="22"/>
  <c r="Q9" i="22" l="1"/>
  <c r="R9" i="22" s="1"/>
  <c r="Q11" i="22"/>
  <c r="R11" i="22" s="1"/>
  <c r="Q13" i="22"/>
  <c r="R13" i="22" s="1"/>
  <c r="Q14" i="22"/>
  <c r="R14" i="22" s="1"/>
  <c r="Q15" i="22"/>
  <c r="R15" i="22" s="1"/>
  <c r="Q16" i="22"/>
  <c r="R16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R26" i="22" s="1"/>
  <c r="O9" i="22" l="1"/>
  <c r="P9" i="22" s="1"/>
  <c r="O10" i="22"/>
  <c r="P10" i="22" s="1"/>
  <c r="O11" i="22"/>
  <c r="P11" i="22" s="1"/>
  <c r="O13" i="22"/>
  <c r="P13" i="22" s="1"/>
  <c r="O14" i="22"/>
  <c r="P14" i="22" s="1"/>
  <c r="O15" i="22"/>
  <c r="P15" i="22" s="1"/>
  <c r="O16" i="22"/>
  <c r="P16" i="22" s="1"/>
  <c r="O18" i="22"/>
  <c r="P18" i="22" s="1"/>
  <c r="O19" i="22"/>
  <c r="P19" i="22" s="1"/>
  <c r="O20" i="22"/>
  <c r="P20" i="22" s="1"/>
  <c r="O21" i="22"/>
  <c r="P21" i="22" s="1"/>
  <c r="O23" i="22"/>
  <c r="P23" i="22" s="1"/>
  <c r="O24" i="22"/>
  <c r="P24" i="22" s="1"/>
  <c r="O25" i="22"/>
  <c r="P25" i="22" s="1"/>
  <c r="O26" i="22"/>
  <c r="P26" i="22" s="1"/>
  <c r="M17" i="22"/>
  <c r="O17" i="22" s="1"/>
  <c r="P17" i="22" s="1"/>
  <c r="L17" i="22" l="1"/>
  <c r="I17" i="22" l="1"/>
  <c r="F17" i="22"/>
  <c r="D17" i="22" l="1"/>
  <c r="J17" i="22"/>
  <c r="K17" i="22" l="1"/>
  <c r="H17" i="22" l="1"/>
  <c r="E17" i="22" l="1"/>
  <c r="C17" i="22" l="1"/>
  <c r="B17" i="22"/>
  <c r="R17" i="22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<sst xmlns="http://schemas.openxmlformats.org/spreadsheetml/2006/main" count="545" uniqueCount="67">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</sst>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24" fillId="0" borderId="11" xfId="0" applyNumberFormat="1" applyFont="1" applyBorder="1" applyAlignment="1">
      <alignment horizontal="right"/>
    </xf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  <xf numFmtId="16" fontId="25" fillId="0" borderId="0" xfId="0" applyNumberFormat="1" applyFont="1"/>
    <xf numFmtId="165" fontId="25" fillId="0" borderId="0" xfId="42" applyNumberFormat="1" applyFont="1" applyBorder="1"/>
    <xf numFmtId="0" fontId="14" fillId="0" borderId="0" xfId="0" applyFont="1"/>
    <xf numFmtId="3" fontId="24" fillId="36" borderId="10" xfId="0" applyNumberFormat="1" applyFont="1" applyFill="1" applyBorder="1" applyAlignment="1">
      <alignment horizontal="right"/>
    </xf>
    <xf numFmtId="164" fontId="0" fillId="0" borderId="10" xfId="0" applyNumberFormat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 2024 - november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november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2025'!$B$7:$N$7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november 2025'!$B$9:$N$9</c:f>
              <c:numCache>
                <c:formatCode>0.0</c:formatCode>
                <c:ptCount val="13"/>
                <c:pt idx="0">
                  <c:v>93.2</c:v>
                </c:pt>
                <c:pt idx="1">
                  <c:v>94.2</c:v>
                </c:pt>
                <c:pt idx="2" formatCode="General">
                  <c:v>94.2</c:v>
                </c:pt>
                <c:pt idx="3" formatCode="General">
                  <c:v>95.9</c:v>
                </c:pt>
                <c:pt idx="4" formatCode="General">
                  <c:v>96.1</c:v>
                </c:pt>
                <c:pt idx="5">
                  <c:v>96</c:v>
                </c:pt>
                <c:pt idx="6">
                  <c:v>96</c:v>
                </c:pt>
                <c:pt idx="7">
                  <c:v>95.9</c:v>
                </c:pt>
                <c:pt idx="8">
                  <c:v>96.5</c:v>
                </c:pt>
                <c:pt idx="9">
                  <c:v>96.6</c:v>
                </c:pt>
                <c:pt idx="10" formatCode="General">
                  <c:v>97.4</c:v>
                </c:pt>
                <c:pt idx="11" formatCode="General">
                  <c:v>97.7</c:v>
                </c:pt>
                <c:pt idx="12" formatCode="General">
                  <c:v>97.6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november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november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98"/>
          <c:min val="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/>
              <a:t>november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2024 - novem</a:t>
            </a:r>
            <a:r>
              <a:rPr lang="en-US" baseline="0"/>
              <a:t>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november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2025'!$B$7:$N$7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november 2025'!$B$15:$N$15</c:f>
              <c:numCache>
                <c:formatCode>General</c:formatCode>
                <c:ptCount val="13"/>
                <c:pt idx="0">
                  <c:v>45.1</c:v>
                </c:pt>
                <c:pt idx="1">
                  <c:v>44.4</c:v>
                </c:pt>
                <c:pt idx="2" formatCode="0.0">
                  <c:v>44.5</c:v>
                </c:pt>
                <c:pt idx="3" formatCode="0.0">
                  <c:v>43.1</c:v>
                </c:pt>
                <c:pt idx="4" formatCode="0.0">
                  <c:v>42.7</c:v>
                </c:pt>
                <c:pt idx="5" formatCode="0.0">
                  <c:v>42.2</c:v>
                </c:pt>
                <c:pt idx="6" formatCode="0.0">
                  <c:v>41.3</c:v>
                </c:pt>
                <c:pt idx="7" formatCode="0.0">
                  <c:v>40.6</c:v>
                </c:pt>
                <c:pt idx="8" formatCode="0.0">
                  <c:v>40.200000000000003</c:v>
                </c:pt>
                <c:pt idx="9" formatCode="0.0">
                  <c:v>40.5</c:v>
                </c:pt>
                <c:pt idx="10">
                  <c:v>41.5</c:v>
                </c:pt>
                <c:pt idx="11">
                  <c:v>41.6</c:v>
                </c:pt>
                <c:pt idx="12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november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november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november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november 2024 - november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november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2025'!$B$7:$N$7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november 2025'!$B$8:$N$8</c:f>
              <c:numCache>
                <c:formatCode>0.0</c:formatCode>
                <c:ptCount val="13"/>
                <c:pt idx="0">
                  <c:v>172.9</c:v>
                </c:pt>
                <c:pt idx="1">
                  <c:v>173.3</c:v>
                </c:pt>
                <c:pt idx="2" formatCode="General">
                  <c:v>171.7</c:v>
                </c:pt>
                <c:pt idx="3" formatCode="General">
                  <c:v>171.5</c:v>
                </c:pt>
                <c:pt idx="4" formatCode="General">
                  <c:v>172.8</c:v>
                </c:pt>
                <c:pt idx="5" formatCode="General">
                  <c:v>173.1</c:v>
                </c:pt>
                <c:pt idx="6" formatCode="General">
                  <c:v>174.3</c:v>
                </c:pt>
                <c:pt idx="7" formatCode="General">
                  <c:v>171.7</c:v>
                </c:pt>
                <c:pt idx="8" formatCode="General">
                  <c:v>173.9</c:v>
                </c:pt>
                <c:pt idx="9" formatCode="General">
                  <c:v>174.1</c:v>
                </c:pt>
                <c:pt idx="10" formatCode="General">
                  <c:v>175.4</c:v>
                </c:pt>
                <c:pt idx="11" formatCode="General">
                  <c:v>175.5</c:v>
                </c:pt>
                <c:pt idx="12" formatCode="General">
                  <c:v>180.1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baseline="0"/>
              <a:t>november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2024 - </a:t>
            </a:r>
            <a:r>
              <a:rPr lang="en-US" baseline="0"/>
              <a:t>november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november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2025'!$B$7:$N$7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november 2025'!$B$16:$N$16</c:f>
              <c:numCache>
                <c:formatCode>0.0</c:formatCode>
                <c:ptCount val="13"/>
                <c:pt idx="0">
                  <c:v>33.700000000000003</c:v>
                </c:pt>
                <c:pt idx="1">
                  <c:v>33.799999999999997</c:v>
                </c:pt>
                <c:pt idx="2" formatCode="General">
                  <c:v>32.200000000000003</c:v>
                </c:pt>
                <c:pt idx="3" formatCode="General">
                  <c:v>31.6</c:v>
                </c:pt>
                <c:pt idx="4" formatCode="General">
                  <c:v>33.1</c:v>
                </c:pt>
                <c:pt idx="5" formatCode="General">
                  <c:v>33.9</c:v>
                </c:pt>
                <c:pt idx="6" formatCode="General">
                  <c:v>36.1</c:v>
                </c:pt>
                <c:pt idx="7" formatCode="General">
                  <c:v>34.4</c:v>
                </c:pt>
                <c:pt idx="8" formatCode="General">
                  <c:v>36.4</c:v>
                </c:pt>
                <c:pt idx="9" formatCode="General">
                  <c:v>36.200000000000003</c:v>
                </c:pt>
                <c:pt idx="10" formatCode="General">
                  <c:v>35.6</c:v>
                </c:pt>
                <c:pt idx="11" formatCode="General">
                  <c:v>35.299999999999997</c:v>
                </c:pt>
                <c:pt idx="12" formatCode="General">
                  <c:v>42.5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2025'!$B$7:$N$7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43"/>
          <c:min val="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/>
              <a:t>november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2024 - </a:t>
            </a:r>
            <a:r>
              <a:rPr lang="en-US" baseline="0"/>
              <a:t>november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54762785966E-2"/>
          <c:y val="0.19197313426921081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november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november 2025'!$B$7:$N$7</c:f>
              <c:strCache>
                <c:ptCount val="13"/>
                <c:pt idx="0">
                  <c:v>Nov</c:v>
                </c:pt>
                <c:pt idx="1">
                  <c:v>Des</c:v>
                </c:pt>
                <c:pt idx="2">
                  <c:v>jan</c:v>
                </c:pt>
                <c:pt idx="3">
                  <c:v>Feb</c:v>
                </c:pt>
                <c:pt idx="4">
                  <c:v>Mars</c:v>
                </c:pt>
                <c:pt idx="5">
                  <c:v>April</c:v>
                </c:pt>
                <c:pt idx="6">
                  <c:v>Mai</c:v>
                </c:pt>
                <c:pt idx="7">
                  <c:v>Juni</c:v>
                </c:pt>
                <c:pt idx="8">
                  <c:v>Juli</c:v>
                </c:pt>
                <c:pt idx="9">
                  <c:v>Aug</c:v>
                </c:pt>
                <c:pt idx="10">
                  <c:v>Sep</c:v>
                </c:pt>
                <c:pt idx="11">
                  <c:v>Okt</c:v>
                </c:pt>
                <c:pt idx="12">
                  <c:v>Nov</c:v>
                </c:pt>
              </c:strCache>
            </c:strRef>
          </c:cat>
          <c:val>
            <c:numRef>
              <c:f>'Forbruksgjeld - november 2025'!$B$17:$N$17</c:f>
              <c:numCache>
                <c:formatCode>0.0</c:formatCode>
                <c:ptCount val="13"/>
                <c:pt idx="0">
                  <c:v>138.30000000000001</c:v>
                </c:pt>
                <c:pt idx="1">
                  <c:v>138.6</c:v>
                </c:pt>
                <c:pt idx="2">
                  <c:v>138.69999999999999</c:v>
                </c:pt>
                <c:pt idx="3">
                  <c:v>139</c:v>
                </c:pt>
                <c:pt idx="4">
                  <c:v>138.80000000000001</c:v>
                </c:pt>
                <c:pt idx="5">
                  <c:v>138.19999999999999</c:v>
                </c:pt>
                <c:pt idx="6">
                  <c:v>137.30000000000001</c:v>
                </c:pt>
                <c:pt idx="7">
                  <c:v>136.5</c:v>
                </c:pt>
                <c:pt idx="8">
                  <c:v>136.69999999999999</c:v>
                </c:pt>
                <c:pt idx="9">
                  <c:v>137.1</c:v>
                </c:pt>
                <c:pt idx="10">
                  <c:v>138.9</c:v>
                </c:pt>
                <c:pt idx="11">
                  <c:v>139.30000000000001</c:v>
                </c:pt>
                <c:pt idx="12">
                  <c:v>136.9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november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november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november 2025'!$B$15:$J$15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45.1</c:v>
                      </c:pt>
                      <c:pt idx="1">
                        <c:v>44.4</c:v>
                      </c:pt>
                      <c:pt idx="2" formatCode="0.0">
                        <c:v>44.5</c:v>
                      </c:pt>
                      <c:pt idx="3" formatCode="0.0">
                        <c:v>43.1</c:v>
                      </c:pt>
                      <c:pt idx="4" formatCode="0.0">
                        <c:v>42.7</c:v>
                      </c:pt>
                      <c:pt idx="5" formatCode="0.0">
                        <c:v>42.2</c:v>
                      </c:pt>
                      <c:pt idx="6" formatCode="0.0">
                        <c:v>41.3</c:v>
                      </c:pt>
                      <c:pt idx="7" formatCode="0.0">
                        <c:v>40.6</c:v>
                      </c:pt>
                      <c:pt idx="8" formatCode="0.0">
                        <c:v>40.200000000000003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november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november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november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Nov</c:v>
                      </c:pt>
                      <c:pt idx="1">
                        <c:v>Des</c:v>
                      </c:pt>
                      <c:pt idx="2">
                        <c:v>jan</c:v>
                      </c:pt>
                      <c:pt idx="3">
                        <c:v>Feb</c:v>
                      </c:pt>
                      <c:pt idx="4">
                        <c:v>Mars</c:v>
                      </c:pt>
                      <c:pt idx="5">
                        <c:v>April</c:v>
                      </c:pt>
                      <c:pt idx="6">
                        <c:v>Mai</c:v>
                      </c:pt>
                      <c:pt idx="7">
                        <c:v>Juni</c:v>
                      </c:pt>
                      <c:pt idx="8">
                        <c:v>Juli</c:v>
                      </c:pt>
                      <c:pt idx="9">
                        <c:v>Aug</c:v>
                      </c:pt>
                      <c:pt idx="10">
                        <c:v>Sep</c:v>
                      </c:pt>
                      <c:pt idx="11">
                        <c:v>Okt</c:v>
                      </c:pt>
                      <c:pt idx="12">
                        <c:v>Nov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3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20643</xdr:colOff>
      <xdr:row>28</xdr:row>
      <xdr:rowOff>164797</xdr:rowOff>
    </xdr:from>
    <xdr:to>
      <xdr:col>27</xdr:col>
      <xdr:colOff>684943</xdr:colOff>
      <xdr:row>52</xdr:row>
      <xdr:rowOff>139131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18</xdr:col>
      <xdr:colOff>53511</xdr:colOff>
      <xdr:row>53</xdr:row>
      <xdr:rowOff>117724</xdr:rowOff>
    </xdr:from>
    <xdr:to>
      <xdr:col>28</xdr:col>
      <xdr:colOff>509726</xdr:colOff>
      <xdr:row>78</xdr:row>
      <xdr:rowOff>42809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701E2-A755-7AFF-BA01-80EA2F738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776432" y="10327668"/>
          <a:ext cx="8065513" cy="474109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angj.sharepoint.com/sites/NorskGjeldsinformasjon/Shared%20Documents/NoGi/Statistikk/Nettsiden%20v&#229;r/Gjeldsutvikling%20-%20KPI/Gjeldsutvikling_KPI_2025.xlsx" TargetMode="External"/><Relationship Id="rId1" Type="http://schemas.openxmlformats.org/officeDocument/2006/relationships/externalLinkPath" Target="Gjeldsutvikling%20-%20KPI/Gjeldsutvikling_KPI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gjeld og KPI"/>
      <sheetName val="Rentebærende gjeld og KPI"/>
    </sheetNames>
    <sheetDataSet>
      <sheetData sheetId="0"/>
      <sheetData sheetId="1">
        <row r="2">
          <cell r="B2" t="str">
            <v>Nominell rentebærende gjeld</v>
          </cell>
          <cell r="C2" t="str">
            <v>KPI_totalindeks_2015=100</v>
          </cell>
          <cell r="D2" t="str">
            <v>KPI-indeks (base jan 20 er 100)</v>
          </cell>
          <cell r="E2" t="str">
            <v>Real gjeld i faste priser (deflatert med KPI)</v>
          </cell>
          <cell r="F2" t="str">
            <v>Real gjeldsindeks (base jan 2020 = 100)</v>
          </cell>
          <cell r="G2" t="str">
            <v>Nominell gjeldsindeks (base jan 2020 = 100)</v>
          </cell>
        </row>
        <row r="3">
          <cell r="A3">
            <v>43831</v>
          </cell>
          <cell r="B3">
            <v>151.80000000000001</v>
          </cell>
          <cell r="C3">
            <v>111.3</v>
          </cell>
          <cell r="D3">
            <v>100</v>
          </cell>
          <cell r="E3">
            <v>151.80000000000001</v>
          </cell>
          <cell r="F3">
            <v>100</v>
          </cell>
          <cell r="G3">
            <v>100</v>
          </cell>
        </row>
        <row r="4">
          <cell r="A4">
            <v>43862</v>
          </cell>
          <cell r="B4">
            <v>149.5</v>
          </cell>
          <cell r="C4">
            <v>111.2</v>
          </cell>
          <cell r="D4">
            <v>99.910152740341431</v>
          </cell>
          <cell r="E4">
            <v>149.63444244604315</v>
          </cell>
          <cell r="F4">
            <v>98.573413996075857</v>
          </cell>
          <cell r="G4">
            <v>98.48484848484847</v>
          </cell>
        </row>
        <row r="5">
          <cell r="A5">
            <v>43891</v>
          </cell>
          <cell r="B5">
            <v>149.60000000000002</v>
          </cell>
          <cell r="C5">
            <v>111.2</v>
          </cell>
          <cell r="D5">
            <v>99.910152740341431</v>
          </cell>
          <cell r="E5">
            <v>149.73453237410075</v>
          </cell>
          <cell r="F5">
            <v>98.639349390053184</v>
          </cell>
          <cell r="G5">
            <v>98.550724637681171</v>
          </cell>
        </row>
        <row r="6">
          <cell r="A6">
            <v>43922</v>
          </cell>
          <cell r="B6">
            <v>151.19999999999999</v>
          </cell>
          <cell r="C6">
            <v>111.7</v>
          </cell>
          <cell r="D6">
            <v>100.35938903863433</v>
          </cell>
          <cell r="E6">
            <v>150.65854968666068</v>
          </cell>
          <cell r="F6">
            <v>99.248056447075541</v>
          </cell>
          <cell r="G6">
            <v>99.604743083003939</v>
          </cell>
        </row>
        <row r="7">
          <cell r="A7">
            <v>43952</v>
          </cell>
          <cell r="B7">
            <v>148.5</v>
          </cell>
          <cell r="C7">
            <v>111.9</v>
          </cell>
          <cell r="D7">
            <v>100.53908355795149</v>
          </cell>
          <cell r="E7">
            <v>147.70375335120642</v>
          </cell>
          <cell r="F7">
            <v>97.301550297237412</v>
          </cell>
          <cell r="G7">
            <v>97.826086956521735</v>
          </cell>
        </row>
        <row r="8">
          <cell r="A8">
            <v>43983</v>
          </cell>
          <cell r="B8">
            <v>146</v>
          </cell>
          <cell r="C8">
            <v>112.1</v>
          </cell>
          <cell r="D8">
            <v>100.71877807726864</v>
          </cell>
          <cell r="E8">
            <v>144.95807314897414</v>
          </cell>
          <cell r="F8">
            <v>95.492801810918394</v>
          </cell>
          <cell r="G8">
            <v>96.179183135704875</v>
          </cell>
        </row>
        <row r="9">
          <cell r="A9">
            <v>44013</v>
          </cell>
          <cell r="B9">
            <v>144.30000000000001</v>
          </cell>
          <cell r="C9">
            <v>112.9</v>
          </cell>
          <cell r="D9">
            <v>101.43755615453729</v>
          </cell>
          <cell r="E9">
            <v>142.25500442869796</v>
          </cell>
          <cell r="F9">
            <v>93.712124129577049</v>
          </cell>
          <cell r="G9">
            <v>95.059288537549406</v>
          </cell>
        </row>
        <row r="10">
          <cell r="A10">
            <v>44044</v>
          </cell>
          <cell r="B10">
            <v>141.4</v>
          </cell>
          <cell r="C10">
            <v>112.5</v>
          </cell>
          <cell r="D10">
            <v>101.07816711590296</v>
          </cell>
          <cell r="E10">
            <v>139.89173333333332</v>
          </cell>
          <cell r="F10">
            <v>92.155292050944198</v>
          </cell>
          <cell r="G10">
            <v>93.148880105401844</v>
          </cell>
        </row>
        <row r="11">
          <cell r="A11">
            <v>44075</v>
          </cell>
          <cell r="B11">
            <v>141.19999999999999</v>
          </cell>
          <cell r="C11">
            <v>112.9</v>
          </cell>
          <cell r="D11">
            <v>101.43755615453729</v>
          </cell>
          <cell r="E11">
            <v>139.19893711248889</v>
          </cell>
          <cell r="F11">
            <v>91.698904553681743</v>
          </cell>
          <cell r="G11">
            <v>93.017127799736471</v>
          </cell>
        </row>
        <row r="12">
          <cell r="A12">
            <v>44105</v>
          </cell>
          <cell r="B12">
            <v>143.1</v>
          </cell>
          <cell r="C12">
            <v>113.2</v>
          </cell>
          <cell r="D12">
            <v>101.70709793351303</v>
          </cell>
          <cell r="E12">
            <v>140.69814487632507</v>
          </cell>
          <cell r="F12">
            <v>92.686524951465785</v>
          </cell>
          <cell r="G12">
            <v>94.268774703557298</v>
          </cell>
        </row>
        <row r="13">
          <cell r="A13">
            <v>44136</v>
          </cell>
          <cell r="B13">
            <v>141.60000000000002</v>
          </cell>
          <cell r="C13">
            <v>112.4</v>
          </cell>
          <cell r="D13">
            <v>100.98831985624439</v>
          </cell>
          <cell r="E13">
            <v>140.21423487544484</v>
          </cell>
          <cell r="F13">
            <v>92.367743659713327</v>
          </cell>
          <cell r="G13">
            <v>93.280632411067202</v>
          </cell>
        </row>
        <row r="14">
          <cell r="A14">
            <v>44166</v>
          </cell>
          <cell r="B14">
            <v>139.4</v>
          </cell>
          <cell r="C14">
            <v>112.9</v>
          </cell>
          <cell r="D14">
            <v>101.43755615453729</v>
          </cell>
          <cell r="E14">
            <v>137.42444641275463</v>
          </cell>
          <cell r="F14">
            <v>90.529938348323199</v>
          </cell>
          <cell r="G14">
            <v>91.831357048748359</v>
          </cell>
        </row>
        <row r="15">
          <cell r="A15">
            <v>44197</v>
          </cell>
          <cell r="B15">
            <v>139.10000000000002</v>
          </cell>
          <cell r="C15">
            <v>114.1</v>
          </cell>
          <cell r="D15">
            <v>102.51572327044025</v>
          </cell>
          <cell r="E15">
            <v>135.68650306748469</v>
          </cell>
          <cell r="F15">
            <v>89.385048134047878</v>
          </cell>
          <cell r="G15">
            <v>91.633728590250342</v>
          </cell>
        </row>
        <row r="16">
          <cell r="A16">
            <v>44228</v>
          </cell>
          <cell r="B16">
            <v>137.6</v>
          </cell>
          <cell r="C16">
            <v>114.9</v>
          </cell>
          <cell r="D16">
            <v>103.23450134770891</v>
          </cell>
          <cell r="E16">
            <v>133.28877284595299</v>
          </cell>
          <cell r="F16">
            <v>87.805515708796435</v>
          </cell>
          <cell r="G16">
            <v>90.645586297760204</v>
          </cell>
        </row>
        <row r="17">
          <cell r="A17">
            <v>44256</v>
          </cell>
          <cell r="B17">
            <v>135.4</v>
          </cell>
          <cell r="C17">
            <v>114.6</v>
          </cell>
          <cell r="D17">
            <v>102.96495956873315</v>
          </cell>
          <cell r="E17">
            <v>131.50104712041886</v>
          </cell>
          <cell r="F17">
            <v>86.62783077761452</v>
          </cell>
          <cell r="G17">
            <v>89.196310935441375</v>
          </cell>
        </row>
        <row r="18">
          <cell r="A18">
            <v>44287</v>
          </cell>
          <cell r="B18">
            <v>133.6</v>
          </cell>
          <cell r="C18">
            <v>115</v>
          </cell>
          <cell r="D18">
            <v>103.32434860736748</v>
          </cell>
          <cell r="E18">
            <v>129.3015652173913</v>
          </cell>
          <cell r="F18">
            <v>85.178896717649067</v>
          </cell>
          <cell r="G18">
            <v>88.01054018445322</v>
          </cell>
        </row>
        <row r="19">
          <cell r="A19">
            <v>44317</v>
          </cell>
          <cell r="B19">
            <v>133.4</v>
          </cell>
          <cell r="C19">
            <v>114.9</v>
          </cell>
          <cell r="D19">
            <v>103.23450134770891</v>
          </cell>
          <cell r="E19">
            <v>129.22036553524805</v>
          </cell>
          <cell r="F19">
            <v>85.125405490940736</v>
          </cell>
          <cell r="G19">
            <v>87.878787878787875</v>
          </cell>
        </row>
        <row r="20">
          <cell r="A20">
            <v>44348</v>
          </cell>
          <cell r="B20">
            <v>132.39999999999998</v>
          </cell>
          <cell r="C20">
            <v>115.3</v>
          </cell>
          <cell r="D20">
            <v>103.59389038634322</v>
          </cell>
          <cell r="E20">
            <v>127.80676496097136</v>
          </cell>
          <cell r="F20">
            <v>84.194179816186661</v>
          </cell>
          <cell r="G20">
            <v>87.220026350461112</v>
          </cell>
        </row>
        <row r="21">
          <cell r="A21">
            <v>44378</v>
          </cell>
          <cell r="B21">
            <v>129.6</v>
          </cell>
          <cell r="C21">
            <v>116.3</v>
          </cell>
          <cell r="D21">
            <v>104.49236298292901</v>
          </cell>
          <cell r="E21">
            <v>124.02820292347377</v>
          </cell>
          <cell r="F21">
            <v>81.705008513487329</v>
          </cell>
          <cell r="G21">
            <v>85.375494071146235</v>
          </cell>
        </row>
        <row r="22">
          <cell r="A22">
            <v>44409</v>
          </cell>
          <cell r="B22">
            <v>130.4</v>
          </cell>
          <cell r="C22">
            <v>116.3</v>
          </cell>
          <cell r="D22">
            <v>104.49236298292901</v>
          </cell>
          <cell r="E22">
            <v>124.79380911435942</v>
          </cell>
          <cell r="F22">
            <v>82.209360417891574</v>
          </cell>
          <cell r="G22">
            <v>85.902503293807641</v>
          </cell>
        </row>
        <row r="23">
          <cell r="A23">
            <v>44440</v>
          </cell>
          <cell r="B23">
            <v>125.6</v>
          </cell>
          <cell r="C23">
            <v>117.5</v>
          </cell>
          <cell r="D23">
            <v>105.57053009883199</v>
          </cell>
          <cell r="E23">
            <v>118.97259574468085</v>
          </cell>
          <cell r="F23">
            <v>78.374569001766034</v>
          </cell>
          <cell r="G23">
            <v>82.740447957839251</v>
          </cell>
        </row>
        <row r="24">
          <cell r="A24">
            <v>44470</v>
          </cell>
          <cell r="B24">
            <v>129</v>
          </cell>
          <cell r="C24">
            <v>117.2</v>
          </cell>
          <cell r="D24">
            <v>105.30098831985626</v>
          </cell>
          <cell r="E24">
            <v>122.50597269624572</v>
          </cell>
          <cell r="F24">
            <v>80.702221802533401</v>
          </cell>
          <cell r="G24">
            <v>84.980237154150188</v>
          </cell>
        </row>
        <row r="25">
          <cell r="A25">
            <v>44501</v>
          </cell>
          <cell r="B25">
            <v>128.5</v>
          </cell>
          <cell r="C25">
            <v>118.1</v>
          </cell>
          <cell r="D25">
            <v>106.10961365678347</v>
          </cell>
          <cell r="E25">
            <v>121.10118543607112</v>
          </cell>
          <cell r="F25">
            <v>79.776802000046843</v>
          </cell>
          <cell r="G25">
            <v>84.650856389986814</v>
          </cell>
        </row>
        <row r="26">
          <cell r="A26">
            <v>44531</v>
          </cell>
          <cell r="B26">
            <v>128.69999999999999</v>
          </cell>
          <cell r="C26">
            <v>118.9</v>
          </cell>
          <cell r="D26">
            <v>106.82839173405212</v>
          </cell>
          <cell r="E26">
            <v>120.47359125315388</v>
          </cell>
          <cell r="F26">
            <v>79.363367096939314</v>
          </cell>
          <cell r="G26">
            <v>84.782608695652158</v>
          </cell>
        </row>
        <row r="27">
          <cell r="A27">
            <v>44562</v>
          </cell>
          <cell r="B27">
            <v>127.39999999999999</v>
          </cell>
          <cell r="C27">
            <v>117.8</v>
          </cell>
          <cell r="D27">
            <v>105.84007187780773</v>
          </cell>
          <cell r="E27">
            <v>120.37028862478778</v>
          </cell>
          <cell r="F27">
            <v>79.29531529959668</v>
          </cell>
          <cell r="G27">
            <v>83.926218708827392</v>
          </cell>
        </row>
        <row r="28">
          <cell r="A28">
            <v>44593</v>
          </cell>
          <cell r="B28">
            <v>127.39999999999999</v>
          </cell>
          <cell r="C28">
            <v>119.1</v>
          </cell>
          <cell r="D28">
            <v>107.00808625336926</v>
          </cell>
          <cell r="E28">
            <v>119.05642317380352</v>
          </cell>
          <cell r="F28">
            <v>78.429791287090595</v>
          </cell>
          <cell r="G28">
            <v>83.926218708827392</v>
          </cell>
        </row>
        <row r="29">
          <cell r="A29">
            <v>44621</v>
          </cell>
          <cell r="B29">
            <v>127.80000000000001</v>
          </cell>
          <cell r="C29">
            <v>119.8</v>
          </cell>
          <cell r="D29">
            <v>107.63701707097934</v>
          </cell>
          <cell r="E29">
            <v>118.73238731218699</v>
          </cell>
          <cell r="F29">
            <v>78.216328927659404</v>
          </cell>
          <cell r="G29">
            <v>84.189723320158109</v>
          </cell>
        </row>
        <row r="30">
          <cell r="A30">
            <v>44652</v>
          </cell>
          <cell r="B30">
            <v>127.4</v>
          </cell>
          <cell r="C30">
            <v>121.2</v>
          </cell>
          <cell r="D30">
            <v>108.89487870619948</v>
          </cell>
          <cell r="E30">
            <v>116.99356435643564</v>
          </cell>
          <cell r="F30">
            <v>77.070859259839025</v>
          </cell>
          <cell r="G30">
            <v>83.926218708827406</v>
          </cell>
        </row>
        <row r="31">
          <cell r="A31">
            <v>44682</v>
          </cell>
          <cell r="B31">
            <v>126.9</v>
          </cell>
          <cell r="C31">
            <v>121.5</v>
          </cell>
          <cell r="D31">
            <v>109.16442048517521</v>
          </cell>
          <cell r="E31">
            <v>116.24666666666667</v>
          </cell>
          <cell r="F31">
            <v>76.578831796223099</v>
          </cell>
          <cell r="G31">
            <v>83.596837944664031</v>
          </cell>
        </row>
        <row r="32">
          <cell r="A32">
            <v>44713</v>
          </cell>
          <cell r="B32">
            <v>125.8</v>
          </cell>
          <cell r="C32">
            <v>122.6</v>
          </cell>
          <cell r="D32">
            <v>110.15274034141957</v>
          </cell>
          <cell r="E32">
            <v>114.20505709624796</v>
          </cell>
          <cell r="F32">
            <v>75.233897955367553</v>
          </cell>
          <cell r="G32">
            <v>82.87220026350461</v>
          </cell>
        </row>
        <row r="33">
          <cell r="A33">
            <v>44743</v>
          </cell>
          <cell r="B33">
            <v>123.80000000000001</v>
          </cell>
          <cell r="C33">
            <v>124.2</v>
          </cell>
          <cell r="D33">
            <v>111.59029649595689</v>
          </cell>
          <cell r="E33">
            <v>110.94154589371981</v>
          </cell>
          <cell r="F33">
            <v>73.084022327878657</v>
          </cell>
          <cell r="G33">
            <v>81.554677206851125</v>
          </cell>
        </row>
        <row r="34">
          <cell r="A34">
            <v>44774</v>
          </cell>
          <cell r="B34">
            <v>124.1</v>
          </cell>
          <cell r="C34">
            <v>123.9</v>
          </cell>
          <cell r="D34">
            <v>111.32075471698113</v>
          </cell>
          <cell r="E34">
            <v>111.47966101694914</v>
          </cell>
          <cell r="F34">
            <v>73.438511868872951</v>
          </cell>
          <cell r="G34">
            <v>81.752305665349141</v>
          </cell>
        </row>
        <row r="35">
          <cell r="A35">
            <v>44805</v>
          </cell>
          <cell r="B35">
            <v>124.9</v>
          </cell>
          <cell r="C35">
            <v>125.6</v>
          </cell>
          <cell r="D35">
            <v>112.84815813117699</v>
          </cell>
          <cell r="E35">
            <v>110.67969745222931</v>
          </cell>
          <cell r="F35">
            <v>72.911526648372387</v>
          </cell>
          <cell r="G35">
            <v>82.279314888010532</v>
          </cell>
        </row>
        <row r="36">
          <cell r="A36">
            <v>44835</v>
          </cell>
          <cell r="B36">
            <v>125.80000000000001</v>
          </cell>
          <cell r="C36">
            <v>126</v>
          </cell>
          <cell r="D36">
            <v>113.20754716981132</v>
          </cell>
          <cell r="E36">
            <v>111.12333333333333</v>
          </cell>
          <cell r="F36">
            <v>73.203776899429073</v>
          </cell>
          <cell r="G36">
            <v>82.87220026350461</v>
          </cell>
        </row>
        <row r="37">
          <cell r="A37">
            <v>44866</v>
          </cell>
          <cell r="B37">
            <v>125.7</v>
          </cell>
          <cell r="C37">
            <v>125.8</v>
          </cell>
          <cell r="D37">
            <v>113.02785265049415</v>
          </cell>
          <cell r="E37">
            <v>111.21152623211447</v>
          </cell>
          <cell r="F37">
            <v>73.261874988217684</v>
          </cell>
          <cell r="G37">
            <v>82.806324110671937</v>
          </cell>
        </row>
        <row r="38">
          <cell r="A38">
            <v>44896</v>
          </cell>
          <cell r="B38">
            <v>126.69999999999999</v>
          </cell>
          <cell r="C38">
            <v>125.9</v>
          </cell>
          <cell r="D38">
            <v>113.11769991015275</v>
          </cell>
          <cell r="E38">
            <v>112.00722795869737</v>
          </cell>
          <cell r="F38">
            <v>73.786052673713669</v>
          </cell>
          <cell r="G38">
            <v>83.465085638998673</v>
          </cell>
        </row>
        <row r="39">
          <cell r="A39">
            <v>44927</v>
          </cell>
          <cell r="B39">
            <v>126.7</v>
          </cell>
          <cell r="C39">
            <v>126.1</v>
          </cell>
          <cell r="D39">
            <v>113.29739442946989</v>
          </cell>
          <cell r="E39">
            <v>111.82957969865186</v>
          </cell>
          <cell r="F39">
            <v>73.669024834421506</v>
          </cell>
          <cell r="G39">
            <v>83.465085638998687</v>
          </cell>
        </row>
        <row r="40">
          <cell r="A40">
            <v>44958</v>
          </cell>
          <cell r="B40">
            <v>126.5</v>
          </cell>
          <cell r="C40">
            <v>126.6</v>
          </cell>
          <cell r="D40">
            <v>113.74663072776281</v>
          </cell>
          <cell r="E40">
            <v>111.21208530805687</v>
          </cell>
          <cell r="F40">
            <v>73.262243285939959</v>
          </cell>
          <cell r="G40">
            <v>83.333333333333329</v>
          </cell>
        </row>
        <row r="41">
          <cell r="A41">
            <v>44986</v>
          </cell>
          <cell r="B41">
            <v>127.3</v>
          </cell>
          <cell r="C41">
            <v>127.6</v>
          </cell>
          <cell r="D41">
            <v>114.64510332434861</v>
          </cell>
          <cell r="E41">
            <v>111.03832288401254</v>
          </cell>
          <cell r="F41">
            <v>73.147775285910768</v>
          </cell>
          <cell r="G41">
            <v>83.86034255599472</v>
          </cell>
        </row>
        <row r="42">
          <cell r="A42">
            <v>45017</v>
          </cell>
          <cell r="B42">
            <v>128</v>
          </cell>
          <cell r="C42">
            <v>129</v>
          </cell>
          <cell r="D42">
            <v>115.90296495956873</v>
          </cell>
          <cell r="E42">
            <v>110.43720930232558</v>
          </cell>
          <cell r="F42">
            <v>72.751784784140696</v>
          </cell>
          <cell r="G42">
            <v>84.321475625823453</v>
          </cell>
        </row>
        <row r="43">
          <cell r="A43">
            <v>45047</v>
          </cell>
          <cell r="B43">
            <v>128.4</v>
          </cell>
          <cell r="C43">
            <v>129.6</v>
          </cell>
          <cell r="D43">
            <v>116.44204851752021</v>
          </cell>
          <cell r="E43">
            <v>110.26944444444445</v>
          </cell>
          <cell r="F43">
            <v>72.641267749963404</v>
          </cell>
          <cell r="G43">
            <v>84.584980237154156</v>
          </cell>
        </row>
        <row r="44">
          <cell r="A44">
            <v>45078</v>
          </cell>
          <cell r="B44">
            <v>127.2</v>
          </cell>
          <cell r="C44">
            <v>130.4</v>
          </cell>
          <cell r="D44">
            <v>117.16082659478886</v>
          </cell>
          <cell r="E44">
            <v>108.56871165644172</v>
          </cell>
          <cell r="F44">
            <v>71.52089041926331</v>
          </cell>
          <cell r="G44">
            <v>83.794466403162048</v>
          </cell>
        </row>
        <row r="45">
          <cell r="A45">
            <v>45108</v>
          </cell>
          <cell r="B45">
            <v>125.9</v>
          </cell>
          <cell r="C45">
            <v>130.9</v>
          </cell>
          <cell r="D45">
            <v>117.61006289308177</v>
          </cell>
          <cell r="E45">
            <v>107.04866310160428</v>
          </cell>
          <cell r="F45">
            <v>70.51954091014774</v>
          </cell>
          <cell r="G45">
            <v>82.938076416337282</v>
          </cell>
        </row>
        <row r="46">
          <cell r="A46">
            <v>45139</v>
          </cell>
          <cell r="B46">
            <v>125.2</v>
          </cell>
          <cell r="C46">
            <v>129.9</v>
          </cell>
          <cell r="D46">
            <v>116.71159029649596</v>
          </cell>
          <cell r="E46">
            <v>107.27297921478059</v>
          </cell>
          <cell r="F46">
            <v>70.667311735692081</v>
          </cell>
          <cell r="G46">
            <v>82.476943346508563</v>
          </cell>
        </row>
        <row r="47">
          <cell r="A47">
            <v>45170</v>
          </cell>
          <cell r="B47">
            <v>127.1</v>
          </cell>
          <cell r="C47">
            <v>129.80000000000001</v>
          </cell>
          <cell r="D47">
            <v>116.62174303683739</v>
          </cell>
          <cell r="E47">
            <v>108.98482280431432</v>
          </cell>
          <cell r="F47">
            <v>71.795008434989654</v>
          </cell>
          <cell r="G47">
            <v>83.728590250329376</v>
          </cell>
        </row>
        <row r="48">
          <cell r="A48">
            <v>45200</v>
          </cell>
          <cell r="B48">
            <v>128.6</v>
          </cell>
          <cell r="C48">
            <v>131.1</v>
          </cell>
          <cell r="D48">
            <v>117.78975741239893</v>
          </cell>
          <cell r="E48">
            <v>109.17757437070938</v>
          </cell>
          <cell r="F48">
            <v>71.921985751455452</v>
          </cell>
          <cell r="G48">
            <v>84.716732542819486</v>
          </cell>
        </row>
        <row r="49">
          <cell r="A49">
            <v>45231</v>
          </cell>
          <cell r="B49">
            <v>129.80000000000001</v>
          </cell>
          <cell r="C49">
            <v>131.80000000000001</v>
          </cell>
          <cell r="D49">
            <v>118.41868823000901</v>
          </cell>
          <cell r="E49">
            <v>109.61107738998483</v>
          </cell>
          <cell r="F49">
            <v>72.207560862967597</v>
          </cell>
          <cell r="G49">
            <v>85.507246376811594</v>
          </cell>
        </row>
        <row r="50">
          <cell r="A50">
            <v>45261</v>
          </cell>
          <cell r="B50">
            <v>130.5</v>
          </cell>
          <cell r="C50">
            <v>131.9</v>
          </cell>
          <cell r="D50">
            <v>118.50853548966758</v>
          </cell>
          <cell r="E50">
            <v>110.11865049279757</v>
          </cell>
          <cell r="F50">
            <v>72.541930495914073</v>
          </cell>
          <cell r="G50">
            <v>85.968379446640313</v>
          </cell>
        </row>
        <row r="51">
          <cell r="A51">
            <v>45292</v>
          </cell>
          <cell r="B51">
            <v>130.9</v>
          </cell>
          <cell r="C51">
            <v>132</v>
          </cell>
          <cell r="D51">
            <v>118.59838274932615</v>
          </cell>
          <cell r="E51">
            <v>110.3725</v>
          </cell>
          <cell r="F51">
            <v>72.709156785243735</v>
          </cell>
          <cell r="G51">
            <v>86.231884057971016</v>
          </cell>
        </row>
        <row r="52">
          <cell r="A52">
            <v>45323</v>
          </cell>
          <cell r="B52">
            <v>132</v>
          </cell>
          <cell r="C52">
            <v>132.30000000000001</v>
          </cell>
          <cell r="D52">
            <v>118.8679245283019</v>
          </cell>
          <cell r="E52">
            <v>111.04761904761904</v>
          </cell>
          <cell r="F52">
            <v>73.15389924085575</v>
          </cell>
          <cell r="G52">
            <v>86.956521739130437</v>
          </cell>
        </row>
        <row r="53">
          <cell r="A53">
            <v>45352</v>
          </cell>
          <cell r="B53">
            <v>132.19999999999999</v>
          </cell>
          <cell r="C53">
            <v>132.6</v>
          </cell>
          <cell r="D53">
            <v>119.13746630727762</v>
          </cell>
          <cell r="E53">
            <v>110.96425339366516</v>
          </cell>
          <cell r="F53">
            <v>73.098981155247131</v>
          </cell>
          <cell r="G53">
            <v>87.088274044795767</v>
          </cell>
        </row>
        <row r="54">
          <cell r="A54">
            <v>45383</v>
          </cell>
          <cell r="B54">
            <v>132.19999999999999</v>
          </cell>
          <cell r="C54">
            <v>133.69999999999999</v>
          </cell>
          <cell r="D54">
            <v>120.12578616352201</v>
          </cell>
          <cell r="E54">
            <v>110.05130890052357</v>
          </cell>
          <cell r="F54">
            <v>72.497568445667696</v>
          </cell>
          <cell r="G54">
            <v>87.088274044795767</v>
          </cell>
        </row>
        <row r="55">
          <cell r="A55">
            <v>45413</v>
          </cell>
          <cell r="B55">
            <v>132.4</v>
          </cell>
          <cell r="C55">
            <v>133.5</v>
          </cell>
          <cell r="D55">
            <v>119.94609164420484</v>
          </cell>
          <cell r="E55">
            <v>110.38292134831461</v>
          </cell>
          <cell r="F55">
            <v>72.716021968586702</v>
          </cell>
          <cell r="G55">
            <v>87.220026350461126</v>
          </cell>
        </row>
        <row r="56">
          <cell r="A56">
            <v>45444</v>
          </cell>
          <cell r="B56">
            <v>132.69999999999999</v>
          </cell>
          <cell r="C56">
            <v>133.80000000000001</v>
          </cell>
          <cell r="D56">
            <v>120.21563342318061</v>
          </cell>
          <cell r="E56">
            <v>110.38497757847531</v>
          </cell>
          <cell r="F56">
            <v>72.717376533909956</v>
          </cell>
          <cell r="G56">
            <v>87.417654808959142</v>
          </cell>
        </row>
        <row r="57">
          <cell r="A57">
            <v>45474</v>
          </cell>
          <cell r="B57">
            <v>132</v>
          </cell>
          <cell r="C57">
            <v>134.5</v>
          </cell>
          <cell r="D57">
            <v>120.84456424079066</v>
          </cell>
          <cell r="E57">
            <v>109.23122676579926</v>
          </cell>
          <cell r="F57">
            <v>71.957329885243254</v>
          </cell>
          <cell r="G57">
            <v>86.956521739130437</v>
          </cell>
        </row>
        <row r="58">
          <cell r="A58">
            <v>45505</v>
          </cell>
          <cell r="B58">
            <v>132.5</v>
          </cell>
          <cell r="C58">
            <v>133.30000000000001</v>
          </cell>
          <cell r="D58">
            <v>119.7663971248877</v>
          </cell>
          <cell r="E58">
            <v>110.63203300825205</v>
          </cell>
          <cell r="F58">
            <v>72.880127146411098</v>
          </cell>
          <cell r="G58">
            <v>87.285902503293798</v>
          </cell>
        </row>
        <row r="59">
          <cell r="A59">
            <v>45536</v>
          </cell>
          <cell r="B59">
            <v>134.80000000000001</v>
          </cell>
          <cell r="C59">
            <v>133.69999999999999</v>
          </cell>
          <cell r="D59">
            <v>120.12578616352201</v>
          </cell>
          <cell r="E59">
            <v>112.21570680628274</v>
          </cell>
          <cell r="F59">
            <v>73.923390517972805</v>
          </cell>
          <cell r="G59">
            <v>88.801054018445328</v>
          </cell>
        </row>
        <row r="60">
          <cell r="A60">
            <v>45566</v>
          </cell>
          <cell r="B60">
            <v>137</v>
          </cell>
          <cell r="C60">
            <v>134.5</v>
          </cell>
          <cell r="D60">
            <v>120.84456424079066</v>
          </cell>
          <cell r="E60">
            <v>113.36877323420075</v>
          </cell>
          <cell r="F60">
            <v>74.68298632029034</v>
          </cell>
          <cell r="G60">
            <v>90.250329380764157</v>
          </cell>
        </row>
        <row r="61">
          <cell r="A61">
            <v>45597</v>
          </cell>
          <cell r="B61">
            <v>137.89999999999998</v>
          </cell>
          <cell r="C61">
            <v>134.9</v>
          </cell>
          <cell r="D61">
            <v>121.20395327942499</v>
          </cell>
          <cell r="E61">
            <v>113.77516679021494</v>
          </cell>
          <cell r="F61">
            <v>74.950702760352399</v>
          </cell>
          <cell r="G61">
            <v>90.84321475625822</v>
          </cell>
        </row>
        <row r="62">
          <cell r="A62">
            <v>45627</v>
          </cell>
          <cell r="B62">
            <v>138.19999999999999</v>
          </cell>
          <cell r="C62">
            <v>134.80000000000001</v>
          </cell>
          <cell r="D62">
            <v>121.11410601976642</v>
          </cell>
          <cell r="E62">
            <v>114.10727002967357</v>
          </cell>
          <cell r="F62">
            <v>75.169479597940423</v>
          </cell>
          <cell r="G62">
            <v>91.040843214756237</v>
          </cell>
        </row>
        <row r="63">
          <cell r="A63">
            <v>45658</v>
          </cell>
          <cell r="B63">
            <v>138.19999999999999</v>
          </cell>
          <cell r="C63">
            <v>135.1</v>
          </cell>
          <cell r="D63">
            <v>121.38364779874213</v>
          </cell>
          <cell r="E63">
            <v>113.85388601036269</v>
          </cell>
          <cell r="F63">
            <v>75.002559954125616</v>
          </cell>
          <cell r="G63">
            <v>91.040843214756237</v>
          </cell>
        </row>
        <row r="64">
          <cell r="A64">
            <v>45689</v>
          </cell>
          <cell r="B64">
            <v>138.46720417</v>
          </cell>
          <cell r="C64">
            <v>137</v>
          </cell>
          <cell r="D64">
            <v>123.09074573225519</v>
          </cell>
          <cell r="E64">
            <v>112.49196951913139</v>
          </cell>
          <cell r="F64">
            <v>74.105381764908685</v>
          </cell>
          <cell r="G64">
            <v>91.216867042160729</v>
          </cell>
        </row>
        <row r="65">
          <cell r="A65">
            <v>45717</v>
          </cell>
          <cell r="B65">
            <v>138.846098721</v>
          </cell>
          <cell r="C65">
            <v>136.1</v>
          </cell>
          <cell r="D65">
            <v>122.28212039532794</v>
          </cell>
          <cell r="E65">
            <v>113.5457074772028</v>
          </cell>
          <cell r="F65">
            <v>74.799543792623709</v>
          </cell>
          <cell r="G65">
            <v>91.466468195652169</v>
          </cell>
        </row>
        <row r="66">
          <cell r="A66">
            <v>45748</v>
          </cell>
          <cell r="B66">
            <v>138.846098721</v>
          </cell>
          <cell r="C66">
            <v>137</v>
          </cell>
          <cell r="D66">
            <v>123.09074573225519</v>
          </cell>
          <cell r="E66">
            <v>112.79978677114818</v>
          </cell>
          <cell r="F66">
            <v>74.308159928292611</v>
          </cell>
          <cell r="G66">
            <v>91.466468195652169</v>
          </cell>
        </row>
        <row r="67">
          <cell r="A67">
            <v>45778</v>
          </cell>
          <cell r="B67">
            <v>138.19999999999999</v>
          </cell>
          <cell r="C67">
            <v>137.5</v>
          </cell>
          <cell r="D67">
            <v>123.53998203054807</v>
          </cell>
          <cell r="E67">
            <v>111.86661818181817</v>
          </cell>
          <cell r="F67">
            <v>73.693424362199053</v>
          </cell>
          <cell r="G67">
            <v>91.040843214756237</v>
          </cell>
        </row>
        <row r="68">
          <cell r="A68">
            <v>45809</v>
          </cell>
          <cell r="B68">
            <v>137.30000000000001</v>
          </cell>
          <cell r="C68">
            <v>137.80000000000001</v>
          </cell>
          <cell r="D68">
            <v>123.80952380952381</v>
          </cell>
          <cell r="E68">
            <v>110.89615384615385</v>
          </cell>
          <cell r="F68">
            <v>73.054119793250223</v>
          </cell>
          <cell r="G68">
            <v>90.447957839262187</v>
          </cell>
        </row>
        <row r="69">
          <cell r="A69">
            <v>45839</v>
          </cell>
          <cell r="B69">
            <v>136.19999999999999</v>
          </cell>
          <cell r="C69">
            <v>138.9</v>
          </cell>
          <cell r="D69">
            <v>124.7978436657682</v>
          </cell>
          <cell r="E69">
            <v>109.13650107991359</v>
          </cell>
          <cell r="F69">
            <v>71.894928247637395</v>
          </cell>
          <cell r="G69">
            <v>89.723320158102752</v>
          </cell>
        </row>
        <row r="70">
          <cell r="A70">
            <v>45870</v>
          </cell>
          <cell r="B70">
            <v>136.69999999999999</v>
          </cell>
          <cell r="C70">
            <v>138</v>
          </cell>
          <cell r="D70">
            <v>123.98921832884098</v>
          </cell>
          <cell r="E70">
            <v>110.25152173913042</v>
          </cell>
          <cell r="F70">
            <v>72.629460961218982</v>
          </cell>
          <cell r="G70">
            <v>90.052700922266126</v>
          </cell>
        </row>
        <row r="71">
          <cell r="A71">
            <v>45901</v>
          </cell>
          <cell r="B71">
            <v>137.1</v>
          </cell>
          <cell r="C71">
            <v>138.5</v>
          </cell>
          <cell r="D71">
            <v>124.43845462713388</v>
          </cell>
          <cell r="E71">
            <v>110.17494584837544</v>
          </cell>
          <cell r="F71">
            <v>72.579015710392241</v>
          </cell>
          <cell r="G71">
            <v>90.316205533596829</v>
          </cell>
        </row>
        <row r="72">
          <cell r="A72">
            <v>45931</v>
          </cell>
          <cell r="B72">
            <v>138.9</v>
          </cell>
          <cell r="C72">
            <v>138.69999999999999</v>
          </cell>
          <cell r="D72">
            <v>124.61814914645102</v>
          </cell>
          <cell r="E72">
            <v>111.4604902667628</v>
          </cell>
          <cell r="F72">
            <v>73.425882916181024</v>
          </cell>
          <cell r="G72">
            <v>91.50197628458497</v>
          </cell>
        </row>
        <row r="73">
          <cell r="A73">
            <v>45962</v>
          </cell>
          <cell r="B73">
            <v>139.30000000000001</v>
          </cell>
          <cell r="E73">
            <v>111.7814708002884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topLeftCell="C43" zoomScale="89" zoomScaleNormal="89" workbookViewId="0">
      <selection activeCell="AE80" sqref="AE80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2" t="s">
        <v>66</v>
      </c>
    </row>
    <row r="6" spans="1:21" x14ac:dyDescent="0.25">
      <c r="A6" s="19"/>
      <c r="B6" s="25">
        <v>2024</v>
      </c>
      <c r="D6" s="25">
        <v>2025</v>
      </c>
      <c r="N6" s="35"/>
    </row>
    <row r="7" spans="1:21" x14ac:dyDescent="0.25">
      <c r="B7" s="8" t="s">
        <v>50</v>
      </c>
      <c r="C7" s="8" t="s">
        <v>51</v>
      </c>
      <c r="D7" s="28" t="s">
        <v>65</v>
      </c>
      <c r="E7" s="8" t="s">
        <v>52</v>
      </c>
      <c r="F7" s="8" t="s">
        <v>61</v>
      </c>
      <c r="G7" s="8" t="s">
        <v>62</v>
      </c>
      <c r="H7" s="8" t="s">
        <v>53</v>
      </c>
      <c r="I7" s="8" t="s">
        <v>63</v>
      </c>
      <c r="J7" s="8" t="s">
        <v>64</v>
      </c>
      <c r="K7" s="8" t="s">
        <v>47</v>
      </c>
      <c r="L7" s="8" t="s">
        <v>48</v>
      </c>
      <c r="M7" s="8" t="s">
        <v>49</v>
      </c>
      <c r="N7" s="8" t="s">
        <v>50</v>
      </c>
      <c r="O7" s="9" t="s">
        <v>23</v>
      </c>
      <c r="P7" s="9" t="s">
        <v>24</v>
      </c>
      <c r="Q7" s="10" t="s">
        <v>25</v>
      </c>
      <c r="R7" s="11" t="s">
        <v>26</v>
      </c>
      <c r="U7" s="26"/>
    </row>
    <row r="8" spans="1:21" x14ac:dyDescent="0.25">
      <c r="A8" s="3" t="s">
        <v>27</v>
      </c>
      <c r="B8" s="21">
        <v>172.9</v>
      </c>
      <c r="C8" s="21">
        <v>173.3</v>
      </c>
      <c r="D8" s="22">
        <v>171.7</v>
      </c>
      <c r="E8" s="22">
        <v>171.5</v>
      </c>
      <c r="F8" s="22">
        <v>172.8</v>
      </c>
      <c r="G8" s="22">
        <v>173.1</v>
      </c>
      <c r="H8" s="22">
        <v>174.3</v>
      </c>
      <c r="I8" s="22">
        <v>171.7</v>
      </c>
      <c r="J8" s="22">
        <v>173.9</v>
      </c>
      <c r="K8" s="22">
        <v>174.1</v>
      </c>
      <c r="L8" s="4">
        <v>175.4</v>
      </c>
      <c r="M8" s="4">
        <v>175.5</v>
      </c>
      <c r="N8" s="4">
        <v>180.1</v>
      </c>
      <c r="O8" s="21">
        <f>N8-M8</f>
        <v>4.5999999999999943</v>
      </c>
      <c r="P8" s="33">
        <f>O8/M8</f>
        <v>2.6210826210826179E-2</v>
      </c>
      <c r="Q8" s="21">
        <f>N8-B8</f>
        <v>7.1999999999999886</v>
      </c>
      <c r="R8" s="33">
        <f>Q8/B8</f>
        <v>4.1642567958357364E-2</v>
      </c>
      <c r="S8" s="26"/>
      <c r="T8" s="31"/>
      <c r="U8" s="37"/>
    </row>
    <row r="9" spans="1:21" x14ac:dyDescent="0.25">
      <c r="A9" s="4" t="s">
        <v>28</v>
      </c>
      <c r="B9" s="21">
        <v>93.2</v>
      </c>
      <c r="C9" s="21">
        <v>94.2</v>
      </c>
      <c r="D9" s="22">
        <v>94.2</v>
      </c>
      <c r="E9" s="22">
        <v>95.9</v>
      </c>
      <c r="F9" s="22">
        <v>96.1</v>
      </c>
      <c r="G9" s="21">
        <v>96</v>
      </c>
      <c r="H9" s="21">
        <v>96</v>
      </c>
      <c r="I9" s="21">
        <v>95.9</v>
      </c>
      <c r="J9" s="21">
        <v>96.5</v>
      </c>
      <c r="K9" s="21">
        <v>96.6</v>
      </c>
      <c r="L9" s="4">
        <v>97.4</v>
      </c>
      <c r="M9" s="4">
        <v>97.7</v>
      </c>
      <c r="N9" s="4">
        <v>97.6</v>
      </c>
      <c r="O9" s="21">
        <f t="shared" ref="O9:O26" si="0">N9-M9</f>
        <v>-0.10000000000000853</v>
      </c>
      <c r="P9" s="33">
        <f t="shared" ref="P9:P26" si="1">O9/M9</f>
        <v>-1.0235414534289511E-3</v>
      </c>
      <c r="Q9" s="21">
        <f t="shared" ref="Q9:Q26" si="2">N9-B9</f>
        <v>4.3999999999999915</v>
      </c>
      <c r="R9" s="33">
        <f t="shared" ref="R9:R26" si="3">Q9/B9</f>
        <v>4.7210300429184456E-2</v>
      </c>
      <c r="S9" s="26"/>
      <c r="T9" s="36"/>
    </row>
    <row r="10" spans="1:21" x14ac:dyDescent="0.25">
      <c r="A10" s="4" t="s">
        <v>29</v>
      </c>
      <c r="B10" s="21">
        <v>78.8</v>
      </c>
      <c r="C10" s="21">
        <v>78.2</v>
      </c>
      <c r="D10" s="22">
        <v>76.7</v>
      </c>
      <c r="E10" s="22">
        <v>74.7</v>
      </c>
      <c r="F10" s="22">
        <v>75.8</v>
      </c>
      <c r="G10" s="22">
        <v>76.099999999999994</v>
      </c>
      <c r="H10" s="21">
        <v>77.400000000000006</v>
      </c>
      <c r="I10" s="21">
        <v>74.900000000000006</v>
      </c>
      <c r="J10" s="21">
        <v>76.599999999999994</v>
      </c>
      <c r="K10" s="21">
        <v>76.7</v>
      </c>
      <c r="L10" s="4">
        <v>77.099999999999994</v>
      </c>
      <c r="M10" s="39">
        <v>77</v>
      </c>
      <c r="N10" s="39">
        <v>81.7</v>
      </c>
      <c r="O10" s="21">
        <f t="shared" si="0"/>
        <v>4.7000000000000028</v>
      </c>
      <c r="P10" s="33">
        <f t="shared" si="1"/>
        <v>6.1038961038961073E-2</v>
      </c>
      <c r="Q10" s="21">
        <f>N10-B10</f>
        <v>2.9000000000000057</v>
      </c>
      <c r="R10" s="33">
        <f>Q10/B10</f>
        <v>3.6802030456852868E-2</v>
      </c>
      <c r="S10" s="26"/>
      <c r="T10" s="31"/>
    </row>
    <row r="11" spans="1:21" x14ac:dyDescent="0.25">
      <c r="A11" s="4" t="s">
        <v>30</v>
      </c>
      <c r="B11" s="21">
        <v>1</v>
      </c>
      <c r="C11" s="21">
        <v>0.9</v>
      </c>
      <c r="D11" s="21">
        <v>0.9</v>
      </c>
      <c r="E11" s="21">
        <v>0.9</v>
      </c>
      <c r="F11" s="21">
        <v>0.9</v>
      </c>
      <c r="G11" s="21">
        <v>0.9</v>
      </c>
      <c r="H11" s="21">
        <v>0.9</v>
      </c>
      <c r="I11" s="21">
        <v>0.9</v>
      </c>
      <c r="J11" s="21">
        <v>0.8</v>
      </c>
      <c r="K11" s="21">
        <v>0.8</v>
      </c>
      <c r="L11" s="4">
        <v>0.9</v>
      </c>
      <c r="M11" s="4">
        <v>0.8</v>
      </c>
      <c r="N11" s="4">
        <v>0.8</v>
      </c>
      <c r="O11" s="21">
        <f t="shared" si="0"/>
        <v>0</v>
      </c>
      <c r="P11" s="33">
        <f t="shared" si="1"/>
        <v>0</v>
      </c>
      <c r="Q11" s="21">
        <f t="shared" si="2"/>
        <v>-0.19999999999999996</v>
      </c>
      <c r="R11" s="33">
        <f t="shared" si="3"/>
        <v>-0.19999999999999996</v>
      </c>
      <c r="S11" s="26"/>
      <c r="T11" s="31"/>
    </row>
    <row r="12" spans="1:21" x14ac:dyDescent="0.25">
      <c r="A12" s="12"/>
      <c r="B12" s="23"/>
      <c r="C12" s="2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3"/>
      <c r="P12" s="34"/>
      <c r="Q12" s="23"/>
      <c r="R12" s="34"/>
      <c r="S12" s="26"/>
      <c r="T12" s="31"/>
    </row>
    <row r="13" spans="1:21" x14ac:dyDescent="0.25">
      <c r="A13" s="3" t="s">
        <v>31</v>
      </c>
      <c r="B13" s="22">
        <v>249.6</v>
      </c>
      <c r="C13" s="22">
        <v>251.4</v>
      </c>
      <c r="D13" s="22">
        <v>252.5</v>
      </c>
      <c r="E13" s="22">
        <v>251.7</v>
      </c>
      <c r="F13" s="22">
        <v>253.1</v>
      </c>
      <c r="G13" s="22">
        <v>256.8</v>
      </c>
      <c r="H13" s="22">
        <v>260.60000000000002</v>
      </c>
      <c r="I13" s="22">
        <v>265.5</v>
      </c>
      <c r="J13" s="22">
        <v>269.5</v>
      </c>
      <c r="K13" s="22">
        <v>271.5</v>
      </c>
      <c r="L13" s="21">
        <v>274</v>
      </c>
      <c r="M13" s="4">
        <v>275.89999999999998</v>
      </c>
      <c r="N13" s="4">
        <v>284.3</v>
      </c>
      <c r="O13" s="21">
        <f t="shared" si="0"/>
        <v>8.4000000000000341</v>
      </c>
      <c r="P13" s="33">
        <f t="shared" si="1"/>
        <v>3.0445813700616293E-2</v>
      </c>
      <c r="Q13" s="21">
        <f t="shared" si="2"/>
        <v>34.700000000000017</v>
      </c>
      <c r="R13" s="33">
        <f t="shared" si="3"/>
        <v>0.13902243589743596</v>
      </c>
      <c r="S13" s="26"/>
      <c r="T13" s="31"/>
    </row>
    <row r="14" spans="1:21" x14ac:dyDescent="0.25">
      <c r="A14" s="4" t="s">
        <v>32</v>
      </c>
      <c r="B14" s="22">
        <v>78.8</v>
      </c>
      <c r="C14" s="22">
        <v>78.2</v>
      </c>
      <c r="D14" s="22">
        <v>76.7</v>
      </c>
      <c r="E14" s="22">
        <v>74.7</v>
      </c>
      <c r="F14" s="22">
        <v>75.8</v>
      </c>
      <c r="G14" s="22">
        <v>76.099999999999994</v>
      </c>
      <c r="H14" s="21">
        <v>77.400000000000006</v>
      </c>
      <c r="I14" s="21">
        <v>74.900000000000006</v>
      </c>
      <c r="J14" s="21">
        <v>76.599999999999994</v>
      </c>
      <c r="K14" s="21">
        <v>76.7</v>
      </c>
      <c r="L14" s="4">
        <v>77.099999999999994</v>
      </c>
      <c r="M14" s="39">
        <v>77</v>
      </c>
      <c r="N14" s="39">
        <v>81.7</v>
      </c>
      <c r="O14" s="21">
        <f t="shared" si="0"/>
        <v>4.7000000000000028</v>
      </c>
      <c r="P14" s="33">
        <f t="shared" si="1"/>
        <v>6.1038961038961073E-2</v>
      </c>
      <c r="Q14" s="21">
        <f t="shared" si="2"/>
        <v>2.9000000000000057</v>
      </c>
      <c r="R14" s="33">
        <f t="shared" si="3"/>
        <v>3.6802030456852868E-2</v>
      </c>
      <c r="S14" s="26"/>
      <c r="T14" s="31"/>
    </row>
    <row r="15" spans="1:21" x14ac:dyDescent="0.25">
      <c r="A15" s="4" t="s">
        <v>33</v>
      </c>
      <c r="B15" s="22">
        <v>45.1</v>
      </c>
      <c r="C15" s="22">
        <v>44.4</v>
      </c>
      <c r="D15" s="21">
        <v>44.5</v>
      </c>
      <c r="E15" s="21">
        <v>43.1</v>
      </c>
      <c r="F15" s="21">
        <v>42.7</v>
      </c>
      <c r="G15" s="21">
        <v>42.2</v>
      </c>
      <c r="H15" s="21">
        <v>41.3</v>
      </c>
      <c r="I15" s="21">
        <v>40.6</v>
      </c>
      <c r="J15" s="21">
        <v>40.200000000000003</v>
      </c>
      <c r="K15" s="21">
        <v>40.5</v>
      </c>
      <c r="L15" s="4">
        <v>41.5</v>
      </c>
      <c r="M15" s="4">
        <v>41.6</v>
      </c>
      <c r="N15" s="4">
        <v>39.200000000000003</v>
      </c>
      <c r="O15" s="21">
        <f t="shared" si="0"/>
        <v>-2.3999999999999986</v>
      </c>
      <c r="P15" s="33">
        <f t="shared" si="1"/>
        <v>-5.7692307692307654E-2</v>
      </c>
      <c r="Q15" s="21">
        <f t="shared" si="2"/>
        <v>-5.8999999999999986</v>
      </c>
      <c r="R15" s="33">
        <f t="shared" si="3"/>
        <v>-0.13082039911308199</v>
      </c>
      <c r="S15" s="26"/>
      <c r="T15" s="31"/>
    </row>
    <row r="16" spans="1:21" x14ac:dyDescent="0.25">
      <c r="A16" s="4" t="s">
        <v>34</v>
      </c>
      <c r="B16" s="21">
        <v>33.700000000000003</v>
      </c>
      <c r="C16" s="21">
        <v>33.799999999999997</v>
      </c>
      <c r="D16" s="22">
        <v>32.200000000000003</v>
      </c>
      <c r="E16" s="22">
        <v>31.6</v>
      </c>
      <c r="F16" s="22">
        <v>33.1</v>
      </c>
      <c r="G16" s="22">
        <v>33.9</v>
      </c>
      <c r="H16" s="22">
        <v>36.1</v>
      </c>
      <c r="I16" s="22">
        <v>34.4</v>
      </c>
      <c r="J16" s="22">
        <v>36.4</v>
      </c>
      <c r="K16" s="22">
        <v>36.200000000000003</v>
      </c>
      <c r="L16" s="4">
        <v>35.6</v>
      </c>
      <c r="M16" s="4">
        <v>35.299999999999997</v>
      </c>
      <c r="N16" s="4">
        <v>42.5</v>
      </c>
      <c r="O16" s="21">
        <f t="shared" si="0"/>
        <v>7.2000000000000028</v>
      </c>
      <c r="P16" s="33">
        <f t="shared" si="1"/>
        <v>0.20396600566572248</v>
      </c>
      <c r="Q16" s="21">
        <f t="shared" si="2"/>
        <v>8.7999999999999972</v>
      </c>
      <c r="R16" s="33">
        <f t="shared" si="3"/>
        <v>0.26112759643916905</v>
      </c>
      <c r="S16" s="26"/>
      <c r="T16" s="31"/>
    </row>
    <row r="17" spans="1:21" x14ac:dyDescent="0.25">
      <c r="A17" s="12" t="s">
        <v>57</v>
      </c>
      <c r="B17" s="23">
        <f t="shared" ref="B17:F17" si="4">B9+B15</f>
        <v>138.30000000000001</v>
      </c>
      <c r="C17" s="23">
        <f t="shared" si="4"/>
        <v>138.6</v>
      </c>
      <c r="D17" s="23">
        <f t="shared" si="4"/>
        <v>138.69999999999999</v>
      </c>
      <c r="E17" s="23">
        <f t="shared" si="4"/>
        <v>139</v>
      </c>
      <c r="F17" s="23">
        <f t="shared" si="4"/>
        <v>138.80000000000001</v>
      </c>
      <c r="G17" s="23">
        <v>138.19999999999999</v>
      </c>
      <c r="H17" s="23">
        <f t="shared" ref="H17:L17" si="5">H9+H15</f>
        <v>137.30000000000001</v>
      </c>
      <c r="I17" s="23">
        <f t="shared" si="5"/>
        <v>136.5</v>
      </c>
      <c r="J17" s="23">
        <f t="shared" si="5"/>
        <v>136.69999999999999</v>
      </c>
      <c r="K17" s="23">
        <f t="shared" si="5"/>
        <v>137.1</v>
      </c>
      <c r="L17" s="23">
        <f t="shared" si="5"/>
        <v>138.9</v>
      </c>
      <c r="M17" s="23">
        <f>M9+M15</f>
        <v>139.30000000000001</v>
      </c>
      <c r="N17" s="23">
        <v>136.9</v>
      </c>
      <c r="O17" s="23">
        <f t="shared" si="0"/>
        <v>-2.4000000000000057</v>
      </c>
      <c r="P17" s="34">
        <f t="shared" si="1"/>
        <v>-1.7229002153625307E-2</v>
      </c>
      <c r="Q17" s="23">
        <f>N17-B17</f>
        <v>-1.4000000000000057</v>
      </c>
      <c r="R17" s="34">
        <f t="shared" si="3"/>
        <v>-1.012292118582795E-2</v>
      </c>
      <c r="S17" s="26"/>
      <c r="T17" s="31"/>
      <c r="U17" s="26"/>
    </row>
    <row r="18" spans="1:21" x14ac:dyDescent="0.25">
      <c r="A18" s="3" t="s">
        <v>35</v>
      </c>
      <c r="B18" s="24">
        <v>3349903</v>
      </c>
      <c r="C18" s="24">
        <v>3370739</v>
      </c>
      <c r="D18" s="24">
        <v>3385342</v>
      </c>
      <c r="E18" s="24">
        <v>3397388</v>
      </c>
      <c r="F18" s="24">
        <v>3411488</v>
      </c>
      <c r="G18" s="24">
        <v>3420421</v>
      </c>
      <c r="H18" s="24">
        <v>3432764</v>
      </c>
      <c r="I18" s="24">
        <v>3443972</v>
      </c>
      <c r="J18" s="24">
        <v>3454459</v>
      </c>
      <c r="K18" s="24">
        <v>3463320</v>
      </c>
      <c r="L18" s="24">
        <v>3472523</v>
      </c>
      <c r="M18" s="24">
        <v>3480151</v>
      </c>
      <c r="N18" s="24">
        <v>3503509</v>
      </c>
      <c r="O18" s="24">
        <f t="shared" si="0"/>
        <v>23358</v>
      </c>
      <c r="P18" s="33">
        <f t="shared" si="1"/>
        <v>6.7117777360809917E-3</v>
      </c>
      <c r="Q18" s="24">
        <f t="shared" si="2"/>
        <v>153606</v>
      </c>
      <c r="R18" s="33">
        <f t="shared" si="3"/>
        <v>4.585386502236035E-2</v>
      </c>
      <c r="S18" s="30"/>
      <c r="T18" s="31"/>
    </row>
    <row r="19" spans="1:21" x14ac:dyDescent="0.25">
      <c r="A19" s="4" t="s">
        <v>36</v>
      </c>
      <c r="B19" s="27">
        <v>3263307</v>
      </c>
      <c r="C19" s="27">
        <v>3284373</v>
      </c>
      <c r="D19" s="24">
        <v>3301729</v>
      </c>
      <c r="E19" s="27">
        <v>3313605</v>
      </c>
      <c r="F19" s="27">
        <v>3327664</v>
      </c>
      <c r="G19" s="27">
        <v>3337712</v>
      </c>
      <c r="H19" s="27">
        <v>3351096</v>
      </c>
      <c r="I19" s="27">
        <v>3364041</v>
      </c>
      <c r="J19" s="27">
        <v>3375522</v>
      </c>
      <c r="K19" s="27">
        <v>3385007</v>
      </c>
      <c r="L19" s="24">
        <v>3393593</v>
      </c>
      <c r="M19" s="24">
        <v>3401963</v>
      </c>
      <c r="N19" s="24">
        <v>3426885</v>
      </c>
      <c r="O19" s="24">
        <f t="shared" si="0"/>
        <v>24922</v>
      </c>
      <c r="P19" s="33">
        <f t="shared" si="1"/>
        <v>7.3257704448872604E-3</v>
      </c>
      <c r="Q19" s="24">
        <f t="shared" si="2"/>
        <v>163578</v>
      </c>
      <c r="R19" s="33">
        <f t="shared" si="3"/>
        <v>5.0126451480047692E-2</v>
      </c>
      <c r="S19" s="30"/>
      <c r="T19" s="31"/>
    </row>
    <row r="20" spans="1:21" x14ac:dyDescent="0.25">
      <c r="A20" s="4" t="s">
        <v>37</v>
      </c>
      <c r="B20" s="24">
        <v>488136</v>
      </c>
      <c r="C20" s="24">
        <v>500939</v>
      </c>
      <c r="D20" s="24">
        <v>495731</v>
      </c>
      <c r="E20" s="24">
        <v>503482</v>
      </c>
      <c r="F20" s="24">
        <v>505213</v>
      </c>
      <c r="G20" s="24">
        <v>503423</v>
      </c>
      <c r="H20" s="24">
        <v>505035</v>
      </c>
      <c r="I20" s="24">
        <v>500518</v>
      </c>
      <c r="J20" s="24">
        <v>498999</v>
      </c>
      <c r="K20" s="24">
        <v>501002</v>
      </c>
      <c r="L20" s="24">
        <v>518551</v>
      </c>
      <c r="M20" s="24">
        <v>521128</v>
      </c>
      <c r="N20" s="24">
        <v>543998</v>
      </c>
      <c r="O20" s="24">
        <f t="shared" si="0"/>
        <v>22870</v>
      </c>
      <c r="P20" s="33">
        <f t="shared" si="1"/>
        <v>4.3885571299181775E-2</v>
      </c>
      <c r="Q20" s="24">
        <f t="shared" si="2"/>
        <v>55862</v>
      </c>
      <c r="R20" s="33">
        <f t="shared" si="3"/>
        <v>0.11443941852270678</v>
      </c>
      <c r="S20" s="30"/>
      <c r="T20" s="31"/>
    </row>
    <row r="21" spans="1:21" x14ac:dyDescent="0.25">
      <c r="A21" s="4" t="s">
        <v>38</v>
      </c>
      <c r="B21" s="24">
        <v>80265</v>
      </c>
      <c r="C21" s="24">
        <v>76163</v>
      </c>
      <c r="D21" s="24">
        <v>74622</v>
      </c>
      <c r="E21" s="24">
        <v>74619</v>
      </c>
      <c r="F21" s="24">
        <v>75370</v>
      </c>
      <c r="G21" s="24">
        <v>74078</v>
      </c>
      <c r="H21" s="24">
        <v>72762</v>
      </c>
      <c r="I21" s="24">
        <v>71512</v>
      </c>
      <c r="J21" s="24">
        <v>67360</v>
      </c>
      <c r="K21" s="24">
        <v>68284</v>
      </c>
      <c r="L21" s="24">
        <v>68124</v>
      </c>
      <c r="M21" s="24">
        <v>66051</v>
      </c>
      <c r="N21" s="24">
        <v>61722</v>
      </c>
      <c r="O21" s="24">
        <f t="shared" si="0"/>
        <v>-4329</v>
      </c>
      <c r="P21" s="33">
        <f t="shared" si="1"/>
        <v>-6.5540264341190896E-2</v>
      </c>
      <c r="Q21" s="24">
        <f t="shared" si="2"/>
        <v>-18543</v>
      </c>
      <c r="R21" s="33">
        <f t="shared" si="3"/>
        <v>-0.23102223883386283</v>
      </c>
      <c r="S21" s="30"/>
      <c r="T21" s="31"/>
    </row>
    <row r="22" spans="1:21" x14ac:dyDescent="0.25">
      <c r="A22" s="1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38"/>
      <c r="P22" s="34"/>
      <c r="Q22" s="38"/>
      <c r="R22" s="34"/>
      <c r="S22" s="30"/>
      <c r="T22" s="31"/>
    </row>
    <row r="23" spans="1:21" x14ac:dyDescent="0.25">
      <c r="A23" s="3" t="s">
        <v>39</v>
      </c>
      <c r="B23" s="24">
        <v>7752999</v>
      </c>
      <c r="C23" s="24">
        <v>7843362</v>
      </c>
      <c r="D23" s="24">
        <v>7891078</v>
      </c>
      <c r="E23" s="24">
        <v>7933629</v>
      </c>
      <c r="F23" s="24">
        <v>7974332</v>
      </c>
      <c r="G23" s="24">
        <v>7986312</v>
      </c>
      <c r="H23" s="24">
        <v>8020894</v>
      </c>
      <c r="I23" s="24">
        <v>8047932</v>
      </c>
      <c r="J23" s="24">
        <v>8082617</v>
      </c>
      <c r="K23" s="24">
        <v>8104868</v>
      </c>
      <c r="L23" s="24">
        <v>8175867</v>
      </c>
      <c r="M23" s="24">
        <v>8199832</v>
      </c>
      <c r="N23" s="24">
        <v>8362399</v>
      </c>
      <c r="O23" s="24">
        <f t="shared" si="0"/>
        <v>162567</v>
      </c>
      <c r="P23" s="33">
        <f t="shared" si="1"/>
        <v>1.9825650086489576E-2</v>
      </c>
      <c r="Q23" s="24">
        <f t="shared" si="2"/>
        <v>609400</v>
      </c>
      <c r="R23" s="33">
        <f t="shared" si="3"/>
        <v>7.860184168732641E-2</v>
      </c>
      <c r="S23" s="30"/>
      <c r="T23" s="31"/>
    </row>
    <row r="24" spans="1:21" x14ac:dyDescent="0.25">
      <c r="A24" s="4" t="s">
        <v>40</v>
      </c>
      <c r="B24" s="24">
        <v>6781936</v>
      </c>
      <c r="C24" s="24">
        <v>6846282</v>
      </c>
      <c r="D24" s="24">
        <v>6907958</v>
      </c>
      <c r="E24" s="24">
        <v>6941108</v>
      </c>
      <c r="F24" s="24">
        <v>6976415</v>
      </c>
      <c r="G24" s="24">
        <v>6996608</v>
      </c>
      <c r="H24" s="24">
        <v>7030129</v>
      </c>
      <c r="I24" s="24">
        <v>7071448</v>
      </c>
      <c r="J24" s="24">
        <v>7110149</v>
      </c>
      <c r="K24" s="24">
        <v>7128311</v>
      </c>
      <c r="L24" s="24">
        <v>7150028</v>
      </c>
      <c r="M24" s="24">
        <v>7173012</v>
      </c>
      <c r="N24" s="24">
        <v>7302892</v>
      </c>
      <c r="O24" s="24">
        <f t="shared" si="0"/>
        <v>129880</v>
      </c>
      <c r="P24" s="33">
        <f t="shared" si="1"/>
        <v>1.8106759057422459E-2</v>
      </c>
      <c r="Q24" s="24">
        <f t="shared" si="2"/>
        <v>520956</v>
      </c>
      <c r="R24" s="33">
        <f t="shared" si="3"/>
        <v>7.6815233880119183E-2</v>
      </c>
      <c r="S24" s="30"/>
      <c r="T24" s="31"/>
    </row>
    <row r="25" spans="1:21" x14ac:dyDescent="0.25">
      <c r="A25" s="4" t="s">
        <v>41</v>
      </c>
      <c r="B25" s="24">
        <v>886916</v>
      </c>
      <c r="C25" s="24">
        <v>917418</v>
      </c>
      <c r="D25" s="24">
        <v>905048</v>
      </c>
      <c r="E25" s="24">
        <v>914573</v>
      </c>
      <c r="F25" s="24">
        <v>919124</v>
      </c>
      <c r="G25" s="24">
        <v>912377</v>
      </c>
      <c r="H25" s="24">
        <v>914895</v>
      </c>
      <c r="I25" s="24">
        <v>901935</v>
      </c>
      <c r="J25" s="24">
        <v>902337</v>
      </c>
      <c r="K25" s="24">
        <v>905379</v>
      </c>
      <c r="L25" s="24">
        <v>954814</v>
      </c>
      <c r="M25" s="24">
        <v>958097</v>
      </c>
      <c r="N25" s="24">
        <v>995113</v>
      </c>
      <c r="O25" s="24">
        <f t="shared" si="0"/>
        <v>37016</v>
      </c>
      <c r="P25" s="33">
        <f t="shared" si="1"/>
        <v>3.8634919011331835E-2</v>
      </c>
      <c r="Q25" s="24">
        <f t="shared" si="2"/>
        <v>108197</v>
      </c>
      <c r="R25" s="33">
        <f t="shared" si="3"/>
        <v>0.1219923871031755</v>
      </c>
      <c r="S25" s="30"/>
      <c r="T25" s="31"/>
    </row>
    <row r="26" spans="1:21" x14ac:dyDescent="0.25">
      <c r="A26" s="4" t="s">
        <v>42</v>
      </c>
      <c r="B26" s="24">
        <v>84147</v>
      </c>
      <c r="C26" s="24">
        <v>79662</v>
      </c>
      <c r="D26" s="24">
        <v>78072</v>
      </c>
      <c r="E26" s="24">
        <v>77948</v>
      </c>
      <c r="F26" s="24">
        <v>78793</v>
      </c>
      <c r="G26" s="24">
        <v>77327</v>
      </c>
      <c r="H26" s="24">
        <v>75870</v>
      </c>
      <c r="I26" s="24">
        <v>74549</v>
      </c>
      <c r="J26" s="24">
        <v>70131</v>
      </c>
      <c r="K26" s="24">
        <v>71178</v>
      </c>
      <c r="L26" s="24">
        <v>71025</v>
      </c>
      <c r="M26" s="24">
        <v>68723</v>
      </c>
      <c r="N26" s="24">
        <v>64394</v>
      </c>
      <c r="O26" s="24">
        <f t="shared" si="0"/>
        <v>-4329</v>
      </c>
      <c r="P26" s="33">
        <f t="shared" si="1"/>
        <v>-6.2992011408116638E-2</v>
      </c>
      <c r="Q26" s="24">
        <f t="shared" si="2"/>
        <v>-19753</v>
      </c>
      <c r="R26" s="33">
        <f t="shared" si="3"/>
        <v>-0.23474395997480599</v>
      </c>
      <c r="S26" s="30"/>
      <c r="T26" s="31"/>
    </row>
    <row r="27" spans="1:21" x14ac:dyDescent="0.25">
      <c r="B27" s="29"/>
      <c r="C27" s="30"/>
      <c r="D27" s="30"/>
      <c r="E27" s="30"/>
      <c r="F27" s="30"/>
      <c r="G27" s="30"/>
      <c r="H27" s="30"/>
      <c r="I27" s="30"/>
      <c r="J27" s="29"/>
      <c r="K27" s="30"/>
      <c r="L27" s="30"/>
      <c r="M27" s="30"/>
      <c r="N27" s="30"/>
      <c r="O27" s="30"/>
      <c r="P27" s="31"/>
      <c r="Q27" s="30"/>
      <c r="R27" s="31"/>
    </row>
    <row r="28" spans="1:21" x14ac:dyDescent="0.25">
      <c r="O28" s="30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512dc9dbb95a138e54be524c314f1f36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adcc6394148b13b4ab852d7001191675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79C342-AB51-4453-86BC-EC3A87EF4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november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2025-12-01T08:17:19Z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