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ml.chartshape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brangj.sharepoint.com/sites/NorskGjeldsinformasjon/Shared Documents/NoGi/Statistikk/Nettsiden vår/"/>
    </mc:Choice>
  </mc:AlternateContent>
  <xr:revisionPtr revIDLastSave="109" documentId="8_{7A484AC8-19EA-4404-B9F2-67B0FA08EC39}" xr6:coauthVersionLast="47" xr6:coauthVersionMax="47" xr10:uidLastSave="{F6226573-8E3A-4A89-87D8-DC20AA3720B5}"/>
  <bookViews>
    <workbookView xWindow="-98" yWindow="-98" windowWidth="21795" windowHeight="12975" tabRatio="792" xr2:uid="{00000000-000D-0000-FFFF-FFFF00000000}"/>
  </bookViews>
  <sheets>
    <sheet name="Forbruksgjeld - juli 2025" sheetId="22" r:id="rId1"/>
    <sheet name="Alder - siste 12 mnd (kilde)" sheetId="15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P8" i="22" l="1"/>
  <c r="O8" i="22"/>
  <c r="Q8" i="22"/>
  <c r="O10" i="22"/>
  <c r="P10" i="22"/>
  <c r="R8" i="22"/>
  <c r="Q9" i="22"/>
  <c r="R9" i="22" s="1"/>
  <c r="Q10" i="22"/>
  <c r="R10" i="22" s="1"/>
  <c r="Q11" i="22"/>
  <c r="R11" i="22" s="1"/>
  <c r="Q13" i="22"/>
  <c r="R13" i="22" s="1"/>
  <c r="Q14" i="22"/>
  <c r="R14" i="22" s="1"/>
  <c r="Q15" i="22"/>
  <c r="R15" i="22" s="1"/>
  <c r="Q16" i="22"/>
  <c r="R16" i="22" s="1"/>
  <c r="Q18" i="22"/>
  <c r="R18" i="22" s="1"/>
  <c r="Q19" i="22"/>
  <c r="R19" i="22" s="1"/>
  <c r="Q20" i="22"/>
  <c r="R20" i="22" s="1"/>
  <c r="Q21" i="22"/>
  <c r="R21" i="22" s="1"/>
  <c r="Q23" i="22"/>
  <c r="R23" i="22" s="1"/>
  <c r="Q24" i="22"/>
  <c r="R24" i="22" s="1"/>
  <c r="Q25" i="22"/>
  <c r="R25" i="22" s="1"/>
  <c r="Q26" i="22"/>
  <c r="R26" i="22" s="1"/>
  <c r="O9" i="22"/>
  <c r="P9" i="22" s="1"/>
  <c r="O11" i="22"/>
  <c r="P11" i="22" s="1"/>
  <c r="O13" i="22"/>
  <c r="P13" i="22" s="1"/>
  <c r="O14" i="22"/>
  <c r="P14" i="22" s="1"/>
  <c r="O15" i="22"/>
  <c r="P15" i="22" s="1"/>
  <c r="O16" i="22"/>
  <c r="P16" i="22" s="1"/>
  <c r="O17" i="22"/>
  <c r="P17" i="22" s="1"/>
  <c r="O18" i="22"/>
  <c r="P18" i="22" s="1"/>
  <c r="O19" i="22"/>
  <c r="P19" i="22" s="1"/>
  <c r="O20" i="22"/>
  <c r="P20" i="22" s="1"/>
  <c r="O21" i="22"/>
  <c r="P21" i="22" s="1"/>
  <c r="O23" i="22"/>
  <c r="P23" i="22" s="1"/>
  <c r="O24" i="22"/>
  <c r="P24" i="22" s="1"/>
  <c r="O25" i="22"/>
  <c r="P25" i="22" s="1"/>
  <c r="O26" i="22"/>
  <c r="P26" i="22" s="1"/>
  <c r="M17" i="22"/>
  <c r="L17" i="22" l="1"/>
  <c r="J17" i="22" l="1"/>
  <c r="I17" i="22" l="1"/>
  <c r="B17" i="22" l="1"/>
  <c r="Q17" i="22" s="1"/>
  <c r="R17" i="22" s="1"/>
  <c r="C17" i="22"/>
  <c r="H17" i="22"/>
  <c r="G17" i="22"/>
  <c r="F17" i="22"/>
  <c r="E17" i="22"/>
  <c r="D17" i="22"/>
  <c r="BQ11" i="15" l="1"/>
  <c r="BR11" i="15"/>
  <c r="BQ12" i="15"/>
  <c r="BR12" i="15"/>
  <c r="BQ13" i="15"/>
  <c r="BR13" i="15"/>
  <c r="BQ14" i="15"/>
  <c r="BR14" i="15"/>
  <c r="BQ15" i="15"/>
  <c r="BR15" i="15"/>
  <c r="BQ16" i="15"/>
  <c r="BR16" i="15"/>
  <c r="BQ17" i="15"/>
  <c r="BR17" i="15"/>
  <c r="BQ18" i="15"/>
  <c r="BR18" i="15"/>
  <c r="BQ19" i="15"/>
  <c r="BR19" i="15"/>
  <c r="BQ20" i="15"/>
  <c r="BR20" i="15"/>
  <c r="BQ21" i="15"/>
  <c r="BR21" i="15"/>
  <c r="BQ22" i="15"/>
  <c r="BR22" i="15"/>
  <c r="BO11" i="15"/>
  <c r="BP11" i="15"/>
  <c r="BO12" i="15"/>
  <c r="BP12" i="15"/>
  <c r="BO13" i="15"/>
  <c r="BP13" i="15"/>
  <c r="BO14" i="15"/>
  <c r="BP14" i="15"/>
  <c r="BO15" i="15"/>
  <c r="BP15" i="15"/>
  <c r="BO16" i="15"/>
  <c r="BP16" i="15"/>
  <c r="BO17" i="15"/>
  <c r="BP17" i="15"/>
  <c r="BO18" i="15"/>
  <c r="BP18" i="15"/>
  <c r="BO19" i="15"/>
  <c r="BP19" i="15"/>
  <c r="BO20" i="15"/>
  <c r="BP20" i="15"/>
  <c r="BO21" i="15"/>
  <c r="BP21" i="15"/>
  <c r="BO22" i="15"/>
  <c r="BP22" i="15"/>
  <c r="BR10" i="15"/>
  <c r="BQ10" i="15"/>
  <c r="BP10" i="15"/>
  <c r="BO10" i="15"/>
  <c r="E23" i="15"/>
  <c r="D23" i="15"/>
  <c r="C23" i="15"/>
  <c r="J23" i="15"/>
  <c r="I23" i="15"/>
  <c r="H23" i="15"/>
  <c r="BM23" i="15"/>
  <c r="BL23" i="15"/>
  <c r="BK23" i="15"/>
</calcChain>
</file>

<file path=xl/sharedStrings.xml><?xml version="1.0" encoding="utf-8"?>
<sst xmlns="http://schemas.openxmlformats.org/spreadsheetml/2006/main" count="545" uniqueCount="67">
  <si>
    <t>Alder</t>
  </si>
  <si>
    <t xml:space="preserve">Menn ›  </t>
  </si>
  <si>
    <t xml:space="preserve">Kvinner ›  </t>
  </si>
  <si>
    <t xml:space="preserve">Sum ›  </t>
  </si>
  <si>
    <t>0 → 12</t>
  </si>
  <si>
    <t>13 → 17</t>
  </si>
  <si>
    <t>18 → 24</t>
  </si>
  <si>
    <t>25 → 29</t>
  </si>
  <si>
    <t>30 → 34</t>
  </si>
  <si>
    <t>35 → 39</t>
  </si>
  <si>
    <t>40 → 44</t>
  </si>
  <si>
    <t>45 → 49</t>
  </si>
  <si>
    <t>50 → 54</t>
  </si>
  <si>
    <t>55 → 59</t>
  </si>
  <si>
    <t>60 → 64</t>
  </si>
  <si>
    <t>65 → 69</t>
  </si>
  <si>
    <t>70 → 74</t>
  </si>
  <si>
    <t>75 → 79</t>
  </si>
  <si>
    <t>80 → +∞</t>
  </si>
  <si>
    <t>Menn</t>
  </si>
  <si>
    <t>Kvinner</t>
  </si>
  <si>
    <t>Usikret gjeld fordelt på alder</t>
  </si>
  <si>
    <t>Antall personer med usikret gjeld</t>
  </si>
  <si>
    <t>Diff f. mnd.</t>
  </si>
  <si>
    <t>% diff f. mnd.</t>
  </si>
  <si>
    <t>Diff ett år</t>
  </si>
  <si>
    <t>% diff ett år</t>
  </si>
  <si>
    <t>Total usikret gjeld (mrd)</t>
  </si>
  <si>
    <t>Nedbetalingslån</t>
  </si>
  <si>
    <t>Rammekreditter</t>
  </si>
  <si>
    <t>Faktureringskort</t>
  </si>
  <si>
    <t>Totalt innvilget rammekreditt (mrd)</t>
  </si>
  <si>
    <t>Benyttet rammekreditt</t>
  </si>
  <si>
    <t>Rentebærende rammekreditt</t>
  </si>
  <si>
    <t>Ikke-rentebærende rammekreditt</t>
  </si>
  <si>
    <t>Personer med usikret gjeld</t>
  </si>
  <si>
    <t>Antall personer med rammekreditt</t>
  </si>
  <si>
    <t>Antall personer med nedbetalingslån</t>
  </si>
  <si>
    <t>Antall personer med faktureringskort</t>
  </si>
  <si>
    <t>Antall usikrede lån</t>
  </si>
  <si>
    <t>Antall rammekreditter</t>
  </si>
  <si>
    <t>Antall nedbetalingslån</t>
  </si>
  <si>
    <t>Antall faktureringskort</t>
  </si>
  <si>
    <t>Forklaringer</t>
  </si>
  <si>
    <r>
      <t>Faktureringskort: </t>
    </r>
    <r>
      <rPr>
        <sz val="12"/>
        <color theme="1"/>
        <rFont val="Calibri"/>
        <family val="2"/>
        <scheme val="minor"/>
      </rPr>
      <t>Betalingskort hvor alt må betales ved forfall.</t>
    </r>
  </si>
  <si>
    <t>Diff i % siste år</t>
  </si>
  <si>
    <t>Diff i beløp siste år</t>
  </si>
  <si>
    <t>Aug</t>
  </si>
  <si>
    <t>Sep</t>
  </si>
  <si>
    <t>Okt</t>
  </si>
  <si>
    <t>Nov</t>
  </si>
  <si>
    <t>Des</t>
  </si>
  <si>
    <t>Feb</t>
  </si>
  <si>
    <t>Mai</t>
  </si>
  <si>
    <r>
      <rPr>
        <b/>
        <sz val="12"/>
        <color theme="1"/>
        <rFont val="Calibri"/>
        <family val="2"/>
        <scheme val="minor"/>
      </rPr>
      <t>Ikke-rentebærende rammekreditt/kredittkortgjeld i rentefri periode:</t>
    </r>
    <r>
      <rPr>
        <sz val="12"/>
        <color theme="1"/>
        <rFont val="Calibri"/>
        <family val="2"/>
        <scheme val="minor"/>
      </rPr>
      <t> Benyttet rammekreditt som ikke er forfalt til betaling.</t>
    </r>
  </si>
  <si>
    <r>
      <rPr>
        <b/>
        <sz val="12"/>
        <color theme="1"/>
        <rFont val="Calibri"/>
        <family val="2"/>
        <scheme val="minor"/>
      </rPr>
      <t>Rentebærende rammekreditt/kredittkortgjeld hvor det betales renter:</t>
    </r>
    <r>
      <rPr>
        <sz val="12"/>
        <color theme="1"/>
        <rFont val="Calibri"/>
        <family val="2"/>
        <scheme val="minor"/>
      </rPr>
      <t> Benyttet rammekreditt som ikke er betalt ved forfall.</t>
    </r>
  </si>
  <si>
    <r>
      <rPr>
        <b/>
        <sz val="12"/>
        <color theme="1"/>
        <rFont val="Calibri"/>
        <family val="2"/>
        <scheme val="minor"/>
      </rPr>
      <t>Nedbetalingslån/forbrukslån:</t>
    </r>
    <r>
      <rPr>
        <sz val="12"/>
        <color theme="1"/>
        <rFont val="Calibri"/>
        <family val="2"/>
        <scheme val="minor"/>
      </rPr>
      <t> Lån hvor det er avtalt en fast nedbetalingsplan med finansforetaket.</t>
    </r>
  </si>
  <si>
    <t>Rentebærende forbruksgjeld</t>
  </si>
  <si>
    <r>
      <rPr>
        <b/>
        <sz val="11"/>
        <color theme="1"/>
        <rFont val="Calibri"/>
        <family val="2"/>
        <scheme val="minor"/>
      </rPr>
      <t>Forbruksgjeld hvor det betales renter:</t>
    </r>
    <r>
      <rPr>
        <sz val="11"/>
        <color theme="1"/>
        <rFont val="Calibri"/>
        <family val="2"/>
        <scheme val="minor"/>
      </rPr>
      <t xml:space="preserve"> Nedbetalingslån og rentebærende kredittkortgjeld.</t>
    </r>
  </si>
  <si>
    <r>
      <rPr>
        <b/>
        <sz val="12"/>
        <color theme="1"/>
        <rFont val="Calibri"/>
        <family val="2"/>
        <scheme val="minor"/>
      </rPr>
      <t>Rammekreditt/kredittkortgjeld:</t>
    </r>
    <r>
      <rPr>
        <sz val="12"/>
        <color theme="1"/>
        <rFont val="Calibri"/>
        <family val="2"/>
        <scheme val="minor"/>
      </rPr>
      <t> Kontokreditt eller kredittkort hvor du har fått innvilget en kredittramme, men det ikke avtalt noen nedbetalingsplan. Beløpet viser hvor mye som er benyttet av rammen.</t>
    </r>
  </si>
  <si>
    <r>
      <rPr>
        <b/>
        <sz val="11"/>
        <color theme="1"/>
        <rFont val="Calibri"/>
        <family val="2"/>
        <scheme val="minor"/>
      </rPr>
      <t>Total rentebærende forbruksgjeld:</t>
    </r>
    <r>
      <rPr>
        <sz val="11"/>
        <color theme="1"/>
        <rFont val="Calibri"/>
        <family val="2"/>
        <scheme val="minor"/>
      </rPr>
      <t xml:space="preserve"> Summen av forbrukslån og rentebærende rammekreditt/kredittkortgjeld.</t>
    </r>
  </si>
  <si>
    <t>Mars</t>
  </si>
  <si>
    <t>April</t>
  </si>
  <si>
    <t>Juni</t>
  </si>
  <si>
    <t>Juli</t>
  </si>
  <si>
    <t>jan</t>
  </si>
  <si>
    <t xml:space="preserve">Tallene under viser status siste dag i måneden.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</si>
</sst>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\ %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rgb="FF4D4D4D"/>
      <name val="PT Sans"/>
      <family val="2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9" fontId="1" fillId="0" borderId="0" applyFont="0" applyFill="0" applyBorder="0" applyAlignment="0" applyProtection="0"/>
  </cellStyleXfs>
  <cellXfs count="43">
    <xf numFmtId="0" fontId="0" fillId="0" borderId="0" xfId="0"/>
    <xf numFmtId="3" fontId="0" fillId="0" borderId="0" xfId="0" applyNumberFormat="1"/>
    <xf numFmtId="3" fontId="16" fillId="0" borderId="0" xfId="0" applyNumberFormat="1" applyFont="1"/>
    <xf numFmtId="0" fontId="16" fillId="0" borderId="10" xfId="0" applyFont="1" applyBorder="1"/>
    <xf numFmtId="0" fontId="0" fillId="0" borderId="10" xfId="0" applyBorder="1"/>
    <xf numFmtId="0" fontId="18" fillId="0" borderId="0" xfId="0" applyFont="1"/>
    <xf numFmtId="14" fontId="0" fillId="0" borderId="0" xfId="0" applyNumberFormat="1"/>
    <xf numFmtId="0" fontId="20" fillId="0" borderId="0" xfId="0" applyFont="1"/>
    <xf numFmtId="14" fontId="21" fillId="34" borderId="10" xfId="0" applyNumberFormat="1" applyFont="1" applyFill="1" applyBorder="1" applyAlignment="1">
      <alignment horizontal="center"/>
    </xf>
    <xf numFmtId="0" fontId="16" fillId="33" borderId="10" xfId="0" applyFont="1" applyFill="1" applyBorder="1" applyAlignment="1">
      <alignment horizontal="center"/>
    </xf>
    <xf numFmtId="0" fontId="16" fillId="35" borderId="10" xfId="0" applyFont="1" applyFill="1" applyBorder="1" applyAlignment="1">
      <alignment horizontal="center"/>
    </xf>
    <xf numFmtId="9" fontId="16" fillId="35" borderId="10" xfId="0" applyNumberFormat="1" applyFont="1" applyFill="1" applyBorder="1" applyAlignment="1">
      <alignment horizontal="center"/>
    </xf>
    <xf numFmtId="0" fontId="0" fillId="36" borderId="10" xfId="0" applyFill="1" applyBorder="1"/>
    <xf numFmtId="0" fontId="22" fillId="0" borderId="0" xfId="0" applyFont="1" applyAlignment="1">
      <alignment vertical="center" wrapText="1"/>
    </xf>
    <xf numFmtId="0" fontId="23" fillId="0" borderId="0" xfId="0" applyFont="1"/>
    <xf numFmtId="0" fontId="22" fillId="0" borderId="0" xfId="0" applyFont="1" applyAlignment="1">
      <alignment vertical="center"/>
    </xf>
    <xf numFmtId="0" fontId="23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10" fontId="0" fillId="0" borderId="0" xfId="42" applyNumberFormat="1" applyFont="1"/>
    <xf numFmtId="0" fontId="0" fillId="0" borderId="0" xfId="0" applyAlignment="1">
      <alignment horizontal="left"/>
    </xf>
    <xf numFmtId="0" fontId="24" fillId="36" borderId="10" xfId="0" applyFont="1" applyFill="1" applyBorder="1"/>
    <xf numFmtId="164" fontId="24" fillId="0" borderId="10" xfId="0" applyNumberFormat="1" applyFont="1" applyBorder="1"/>
    <xf numFmtId="0" fontId="24" fillId="0" borderId="10" xfId="0" applyFont="1" applyBorder="1"/>
    <xf numFmtId="164" fontId="24" fillId="36" borderId="10" xfId="0" applyNumberFormat="1" applyFont="1" applyFill="1" applyBorder="1"/>
    <xf numFmtId="3" fontId="24" fillId="0" borderId="10" xfId="0" applyNumberFormat="1" applyFont="1" applyBorder="1" applyAlignment="1">
      <alignment horizontal="right"/>
    </xf>
    <xf numFmtId="0" fontId="16" fillId="0" borderId="0" xfId="0" applyFont="1" applyAlignment="1">
      <alignment horizontal="center"/>
    </xf>
    <xf numFmtId="164" fontId="0" fillId="36" borderId="10" xfId="0" applyNumberFormat="1" applyFill="1" applyBorder="1"/>
    <xf numFmtId="164" fontId="0" fillId="0" borderId="0" xfId="0" applyNumberFormat="1"/>
    <xf numFmtId="14" fontId="25" fillId="0" borderId="0" xfId="0" applyNumberFormat="1" applyFont="1"/>
    <xf numFmtId="164" fontId="0" fillId="0" borderId="10" xfId="0" applyNumberFormat="1" applyBorder="1"/>
    <xf numFmtId="3" fontId="0" fillId="0" borderId="10" xfId="0" applyNumberFormat="1" applyBorder="1" applyAlignment="1">
      <alignment horizontal="right"/>
    </xf>
    <xf numFmtId="16" fontId="14" fillId="0" borderId="0" xfId="0" applyNumberFormat="1" applyFont="1"/>
    <xf numFmtId="3" fontId="24" fillId="0" borderId="11" xfId="0" applyNumberFormat="1" applyFont="1" applyBorder="1" applyAlignment="1">
      <alignment horizontal="right"/>
    </xf>
    <xf numFmtId="14" fontId="16" fillId="34" borderId="10" xfId="0" applyNumberFormat="1" applyFont="1" applyFill="1" applyBorder="1" applyAlignment="1">
      <alignment horizontal="center"/>
    </xf>
    <xf numFmtId="3" fontId="0" fillId="0" borderId="0" xfId="0" applyNumberFormat="1" applyAlignment="1">
      <alignment horizontal="right"/>
    </xf>
    <xf numFmtId="3" fontId="24" fillId="0" borderId="0" xfId="0" applyNumberFormat="1" applyFont="1" applyAlignment="1">
      <alignment horizontal="right"/>
    </xf>
    <xf numFmtId="165" fontId="0" fillId="0" borderId="0" xfId="42" applyNumberFormat="1" applyFont="1" applyBorder="1"/>
    <xf numFmtId="0" fontId="16" fillId="0" borderId="0" xfId="0" applyFont="1"/>
    <xf numFmtId="165" fontId="0" fillId="0" borderId="10" xfId="42" applyNumberFormat="1" applyFont="1" applyBorder="1"/>
    <xf numFmtId="165" fontId="0" fillId="36" borderId="10" xfId="42" applyNumberFormat="1" applyFont="1" applyFill="1" applyBorder="1"/>
    <xf numFmtId="16" fontId="25" fillId="0" borderId="0" xfId="0" applyNumberFormat="1" applyFont="1"/>
    <xf numFmtId="165" fontId="25" fillId="0" borderId="0" xfId="42" applyNumberFormat="1" applyFont="1" applyBorder="1"/>
    <xf numFmtId="0" fontId="14" fillId="0" borderId="0" xfId="0" applyFont="1"/>
  </cellXfs>
  <cellStyles count="43">
    <cellStyle name="20 % – uthevingsfarge 1" xfId="19" builtinId="30" customBuiltin="1"/>
    <cellStyle name="20 % – uthevingsfarge 2" xfId="23" builtinId="34" customBuiltin="1"/>
    <cellStyle name="20 % – uthevingsfarge 3" xfId="27" builtinId="38" customBuiltin="1"/>
    <cellStyle name="20 % – uthevingsfarge 4" xfId="31" builtinId="42" customBuiltin="1"/>
    <cellStyle name="20 % – uthevingsfarge 5" xfId="35" builtinId="46" customBuiltin="1"/>
    <cellStyle name="20 % – uthevingsfarge 6" xfId="39" builtinId="50" customBuiltin="1"/>
    <cellStyle name="40 % – uthevingsfarge 1" xfId="20" builtinId="31" customBuiltin="1"/>
    <cellStyle name="40 % – uthevingsfarge 2" xfId="24" builtinId="35" customBuiltin="1"/>
    <cellStyle name="40 % – uthevingsfarge 3" xfId="28" builtinId="39" customBuiltin="1"/>
    <cellStyle name="40 % – uthevingsfarge 4" xfId="32" builtinId="43" customBuiltin="1"/>
    <cellStyle name="40 % – uthevingsfarge 5" xfId="36" builtinId="47" customBuiltin="1"/>
    <cellStyle name="40 % – uthevingsfarge 6" xfId="40" builtinId="51" customBuiltin="1"/>
    <cellStyle name="60 % – uthevingsfarge 1" xfId="21" builtinId="32" customBuiltin="1"/>
    <cellStyle name="60 % – uthevingsfarge 2" xfId="25" builtinId="36" customBuiltin="1"/>
    <cellStyle name="60 % – uthevingsfarge 3" xfId="29" builtinId="40" customBuiltin="1"/>
    <cellStyle name="60 % – uthevingsfarge 4" xfId="33" builtinId="44" customBuiltin="1"/>
    <cellStyle name="60 % – uthevingsfarge 5" xfId="37" builtinId="48" customBuiltin="1"/>
    <cellStyle name="60 % – uthevingsfarge 6" xfId="41" builtinId="52" customBuiltin="1"/>
    <cellStyle name="Beregning" xfId="11" builtinId="22" customBuiltin="1"/>
    <cellStyle name="Dårlig" xfId="7" builtinId="27" customBuiltin="1"/>
    <cellStyle name="Forklarende tekst" xfId="16" builtinId="53" customBuiltin="1"/>
    <cellStyle name="God" xfId="6" builtinId="26" customBuiltin="1"/>
    <cellStyle name="Inndata" xfId="9" builtinId="20" customBuiltin="1"/>
    <cellStyle name="Koblet celle" xfId="12" builtinId="24" customBuiltin="1"/>
    <cellStyle name="Kontrollcelle" xfId="13" builtinId="23" customBuiltin="1"/>
    <cellStyle name="Merknad" xfId="15" builtinId="10" customBuiltin="1"/>
    <cellStyle name="Normal" xfId="0" builtinId="0"/>
    <cellStyle name="Nøytral" xfId="8" builtinId="28" customBuiltin="1"/>
    <cellStyle name="Overskrift 1" xfId="2" builtinId="16" customBuiltin="1"/>
    <cellStyle name="Overskrift 2" xfId="3" builtinId="17" customBuiltin="1"/>
    <cellStyle name="Overskrift 3" xfId="4" builtinId="18" customBuiltin="1"/>
    <cellStyle name="Overskrift 4" xfId="5" builtinId="19" customBuiltin="1"/>
    <cellStyle name="Prosent" xfId="42" builtinId="5"/>
    <cellStyle name="Tittel" xfId="1" builtinId="15" customBuiltin="1"/>
    <cellStyle name="Totalt" xfId="17" builtinId="25" customBuiltin="1"/>
    <cellStyle name="Utdata" xfId="10" builtinId="21" customBuiltin="1"/>
    <cellStyle name="Uthevingsfarge1" xfId="18" builtinId="29" customBuiltin="1"/>
    <cellStyle name="Uthevingsfarge2" xfId="22" builtinId="33" customBuiltin="1"/>
    <cellStyle name="Uthevingsfarge3" xfId="26" builtinId="37" customBuiltin="1"/>
    <cellStyle name="Uthevingsfarge4" xfId="30" builtinId="41" customBuiltin="1"/>
    <cellStyle name="Uthevingsfarge5" xfId="34" builtinId="45" customBuiltin="1"/>
    <cellStyle name="Uthevingsfarge6" xfId="38" builtinId="49" customBuiltin="1"/>
    <cellStyle name="Varselteks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Nedbetalingslån (mrd.) </a:t>
            </a:r>
          </a:p>
          <a:p>
            <a:pPr>
              <a:defRPr/>
            </a:pPr>
            <a:r>
              <a:rPr lang="en-US" sz="1600" b="1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juli 2024 - juli 2025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>
        <c:manualLayout>
          <c:layoutTarget val="inner"/>
          <c:xMode val="edge"/>
          <c:yMode val="edge"/>
          <c:x val="3.1278773227842116E-2"/>
          <c:y val="0.16136887602804539"/>
          <c:w val="0.9244325010269776"/>
          <c:h val="0.76617331141809353"/>
        </c:manualLayout>
      </c:layout>
      <c:lineChart>
        <c:grouping val="standard"/>
        <c:varyColors val="0"/>
        <c:ser>
          <c:idx val="0"/>
          <c:order val="0"/>
          <c:tx>
            <c:strRef>
              <c:f>'Forbruksgjeld - juli 2025'!$A$9</c:f>
              <c:strCache>
                <c:ptCount val="1"/>
                <c:pt idx="0">
                  <c:v>Nedbetalingslån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strRef>
              <c:f>'Forbruksgjeld - juli 2025'!$B$7:$N$7</c:f>
              <c:strCache>
                <c:ptCount val="13"/>
                <c:pt idx="0">
                  <c:v>Juli</c:v>
                </c:pt>
                <c:pt idx="1">
                  <c:v>Aug</c:v>
                </c:pt>
                <c:pt idx="2">
                  <c:v>Sep</c:v>
                </c:pt>
                <c:pt idx="3">
                  <c:v>Okt</c:v>
                </c:pt>
                <c:pt idx="4">
                  <c:v>Nov</c:v>
                </c:pt>
                <c:pt idx="5">
                  <c:v>Des</c:v>
                </c:pt>
                <c:pt idx="6">
                  <c:v>jan</c:v>
                </c:pt>
                <c:pt idx="7">
                  <c:v>Feb</c:v>
                </c:pt>
                <c:pt idx="8">
                  <c:v>Mars</c:v>
                </c:pt>
                <c:pt idx="9">
                  <c:v>April</c:v>
                </c:pt>
                <c:pt idx="10">
                  <c:v>Mai</c:v>
                </c:pt>
                <c:pt idx="11">
                  <c:v>Juni</c:v>
                </c:pt>
                <c:pt idx="12">
                  <c:v>Juli</c:v>
                </c:pt>
              </c:strCache>
            </c:strRef>
          </c:cat>
          <c:val>
            <c:numRef>
              <c:f>'Forbruksgjeld - juli 2025'!$B$9:$N$9</c:f>
              <c:numCache>
                <c:formatCode>0.0</c:formatCode>
                <c:ptCount val="13"/>
                <c:pt idx="0">
                  <c:v>91</c:v>
                </c:pt>
                <c:pt idx="1">
                  <c:v>91.7</c:v>
                </c:pt>
                <c:pt idx="2">
                  <c:v>92.2</c:v>
                </c:pt>
                <c:pt idx="3">
                  <c:v>92.6</c:v>
                </c:pt>
                <c:pt idx="4">
                  <c:v>93.2</c:v>
                </c:pt>
                <c:pt idx="5">
                  <c:v>94.2</c:v>
                </c:pt>
                <c:pt idx="6" formatCode="General">
                  <c:v>94.2</c:v>
                </c:pt>
                <c:pt idx="7" formatCode="General">
                  <c:v>95.9</c:v>
                </c:pt>
                <c:pt idx="8" formatCode="General">
                  <c:v>96.1</c:v>
                </c:pt>
                <c:pt idx="9">
                  <c:v>96</c:v>
                </c:pt>
                <c:pt idx="10">
                  <c:v>96</c:v>
                </c:pt>
                <c:pt idx="11">
                  <c:v>95.9</c:v>
                </c:pt>
                <c:pt idx="12">
                  <c:v>96.5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47AA-4212-A6FD-20704ECB35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72994144"/>
        <c:axId val="707877504"/>
        <c:extLst>
          <c:ext xmlns:c15="http://schemas.microsoft.com/office/drawing/2012/chart" uri="{02D57815-91ED-43cb-92C2-25804820EDAC}">
            <c15:filteredLineSeries>
              <c15:ser>
                <c:idx val="1"/>
                <c:order val="1"/>
                <c:tx>
                  <c:v>Ikke-rentebærende rammekreditt</c:v>
                </c:tx>
                <c:spPr>
                  <a:ln w="34925" cap="rnd">
                    <a:solidFill>
                      <a:schemeClr val="accent2"/>
                    </a:solidFill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'Forbruksgjeld - juli 2025'!$B$7:$N$7</c15:sqref>
                        </c15:formulaRef>
                      </c:ext>
                    </c:extLst>
                    <c:strCache>
                      <c:ptCount val="13"/>
                      <c:pt idx="0">
                        <c:v>Juli</c:v>
                      </c:pt>
                      <c:pt idx="1">
                        <c:v>Aug</c:v>
                      </c:pt>
                      <c:pt idx="2">
                        <c:v>Sep</c:v>
                      </c:pt>
                      <c:pt idx="3">
                        <c:v>Okt</c:v>
                      </c:pt>
                      <c:pt idx="4">
                        <c:v>Nov</c:v>
                      </c:pt>
                      <c:pt idx="5">
                        <c:v>Des</c:v>
                      </c:pt>
                      <c:pt idx="6">
                        <c:v>jan</c:v>
                      </c:pt>
                      <c:pt idx="7">
                        <c:v>Feb</c:v>
                      </c:pt>
                      <c:pt idx="8">
                        <c:v>Mars</c:v>
                      </c:pt>
                      <c:pt idx="9">
                        <c:v>April</c:v>
                      </c:pt>
                      <c:pt idx="10">
                        <c:v>Mai</c:v>
                      </c:pt>
                      <c:pt idx="11">
                        <c:v>Juni</c:v>
                      </c:pt>
                      <c:pt idx="12">
                        <c:v>Juli</c:v>
                      </c:pt>
                    </c:strCache>
                  </c:strRef>
                </c:cat>
                <c:val>
                  <c:numLit>
                    <c:formatCode>General</c:formatCode>
                    <c:ptCount val="10"/>
                    <c:pt idx="0">
                      <c:v>19.7</c:v>
                    </c:pt>
                    <c:pt idx="1">
                      <c:v>19.600000000000001</c:v>
                    </c:pt>
                    <c:pt idx="2">
                      <c:v>19.2</c:v>
                    </c:pt>
                    <c:pt idx="3">
                      <c:v>20.3</c:v>
                    </c:pt>
                    <c:pt idx="4">
                      <c:v>21.2</c:v>
                    </c:pt>
                    <c:pt idx="5">
                      <c:v>19.899999999999999</c:v>
                    </c:pt>
                    <c:pt idx="6">
                      <c:v>18.100000000000001</c:v>
                    </c:pt>
                    <c:pt idx="7">
                      <c:v>19.600000000000001</c:v>
                    </c:pt>
                    <c:pt idx="8">
                      <c:v>21.3</c:v>
                    </c:pt>
                    <c:pt idx="9">
                      <c:v>21.8</c:v>
                    </c:pt>
                  </c:numLit>
                </c:val>
                <c:smooth val="0"/>
                <c:extLst>
                  <c:ext xmlns:c16="http://schemas.microsoft.com/office/drawing/2014/chart" uri="{C3380CC4-5D6E-409C-BE32-E72D297353CC}">
                    <c16:uniqueId val="{00000001-47AA-4212-A6FD-20704ECB35A8}"/>
                  </c:ext>
                </c:extLst>
              </c15:ser>
            </c15:filteredLineSeries>
            <c15:filteredLineSeries>
              <c15:ser>
                <c:idx val="2"/>
                <c:order val="2"/>
                <c:tx>
                  <c:v>Benyttet rammekreditt</c:v>
                </c:tx>
                <c:spPr>
                  <a:ln w="34925" cap="rnd">
                    <a:solidFill>
                      <a:schemeClr val="accent3"/>
                    </a:solidFill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'Forbruksgjeld - juli 2025'!$B$7:$N$7</c15:sqref>
                        </c15:formulaRef>
                      </c:ext>
                    </c:extLst>
                    <c:strCache>
                      <c:ptCount val="13"/>
                      <c:pt idx="0">
                        <c:v>Juli</c:v>
                      </c:pt>
                      <c:pt idx="1">
                        <c:v>Aug</c:v>
                      </c:pt>
                      <c:pt idx="2">
                        <c:v>Sep</c:v>
                      </c:pt>
                      <c:pt idx="3">
                        <c:v>Okt</c:v>
                      </c:pt>
                      <c:pt idx="4">
                        <c:v>Nov</c:v>
                      </c:pt>
                      <c:pt idx="5">
                        <c:v>Des</c:v>
                      </c:pt>
                      <c:pt idx="6">
                        <c:v>jan</c:v>
                      </c:pt>
                      <c:pt idx="7">
                        <c:v>Feb</c:v>
                      </c:pt>
                      <c:pt idx="8">
                        <c:v>Mars</c:v>
                      </c:pt>
                      <c:pt idx="9">
                        <c:v>April</c:v>
                      </c:pt>
                      <c:pt idx="10">
                        <c:v>Mai</c:v>
                      </c:pt>
                      <c:pt idx="11">
                        <c:v>Juni</c:v>
                      </c:pt>
                      <c:pt idx="12">
                        <c:v>Juli</c:v>
                      </c:pt>
                    </c:strCache>
                  </c:strRef>
                </c:cat>
                <c:val>
                  <c:numLit>
                    <c:formatCode>General</c:formatCode>
                    <c:ptCount val="10"/>
                    <c:pt idx="0">
                      <c:v>66.7</c:v>
                    </c:pt>
                    <c:pt idx="1">
                      <c:v>66.7</c:v>
                    </c:pt>
                    <c:pt idx="2">
                      <c:v>65.8</c:v>
                    </c:pt>
                    <c:pt idx="3">
                      <c:v>66.7</c:v>
                    </c:pt>
                    <c:pt idx="4">
                      <c:v>68.099999999999994</c:v>
                    </c:pt>
                    <c:pt idx="5">
                      <c:v>66.2</c:v>
                    </c:pt>
                    <c:pt idx="6">
                      <c:v>64.3</c:v>
                    </c:pt>
                    <c:pt idx="7">
                      <c:v>65.7</c:v>
                    </c:pt>
                    <c:pt idx="8">
                      <c:v>67</c:v>
                    </c:pt>
                    <c:pt idx="9">
                      <c:v>67.2</c:v>
                    </c:pt>
                  </c:numLit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47AA-4212-A6FD-20704ECB35A8}"/>
                  </c:ext>
                </c:extLst>
              </c15:ser>
            </c15:filteredLineSeries>
          </c:ext>
        </c:extLst>
      </c:lineChart>
      <c:catAx>
        <c:axId val="572994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07877504"/>
        <c:crosses val="autoZero"/>
        <c:auto val="1"/>
        <c:lblAlgn val="ctr"/>
        <c:lblOffset val="100"/>
        <c:tickLblSkip val="1"/>
        <c:noMultiLvlLbl val="1"/>
      </c:catAx>
      <c:valAx>
        <c:axId val="707877504"/>
        <c:scaling>
          <c:orientation val="minMax"/>
          <c:max val="98"/>
          <c:min val="9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572994144"/>
        <c:crosses val="autoZero"/>
        <c:crossBetween val="midCat"/>
        <c:majorUnit val="2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i="0" baseline="0">
                <a:effectLst/>
              </a:rPr>
              <a:t>Kredittkortgjeld hvor det betales renter (mrd.)</a:t>
            </a:r>
            <a:endParaRPr lang="nb-NO" sz="1600"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en-US" sz="1600" b="1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juli 2024 - juli 2025</a:t>
            </a:r>
          </a:p>
        </c:rich>
      </c:tx>
      <c:layout>
        <c:manualLayout>
          <c:xMode val="edge"/>
          <c:yMode val="edge"/>
          <c:x val="0.17669018966968753"/>
          <c:y val="2.240896358543417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600" b="1" i="0" u="none" strike="noStrike" kern="120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>
        <c:manualLayout>
          <c:layoutTarget val="inner"/>
          <c:xMode val="edge"/>
          <c:yMode val="edge"/>
          <c:x val="5.3877396915612413E-2"/>
          <c:y val="0.16606775081639585"/>
          <c:w val="0.92337104959650951"/>
          <c:h val="0.75158060994588061"/>
        </c:manualLayout>
      </c:layout>
      <c:lineChart>
        <c:grouping val="standard"/>
        <c:varyColors val="0"/>
        <c:ser>
          <c:idx val="0"/>
          <c:order val="0"/>
          <c:tx>
            <c:strRef>
              <c:f>'Forbruksgjeld - juli 2025'!$A$15</c:f>
              <c:strCache>
                <c:ptCount val="1"/>
                <c:pt idx="0">
                  <c:v>Rentebærende rammekreditt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strRef>
              <c:f>'Forbruksgjeld - juli 2025'!$B$7:$N$7</c:f>
              <c:strCache>
                <c:ptCount val="13"/>
                <c:pt idx="0">
                  <c:v>Juli</c:v>
                </c:pt>
                <c:pt idx="1">
                  <c:v>Aug</c:v>
                </c:pt>
                <c:pt idx="2">
                  <c:v>Sep</c:v>
                </c:pt>
                <c:pt idx="3">
                  <c:v>Okt</c:v>
                </c:pt>
                <c:pt idx="4">
                  <c:v>Nov</c:v>
                </c:pt>
                <c:pt idx="5">
                  <c:v>Des</c:v>
                </c:pt>
                <c:pt idx="6">
                  <c:v>jan</c:v>
                </c:pt>
                <c:pt idx="7">
                  <c:v>Feb</c:v>
                </c:pt>
                <c:pt idx="8">
                  <c:v>Mars</c:v>
                </c:pt>
                <c:pt idx="9">
                  <c:v>April</c:v>
                </c:pt>
                <c:pt idx="10">
                  <c:v>Mai</c:v>
                </c:pt>
                <c:pt idx="11">
                  <c:v>Juni</c:v>
                </c:pt>
                <c:pt idx="12">
                  <c:v>Juli</c:v>
                </c:pt>
              </c:strCache>
            </c:strRef>
          </c:cat>
          <c:val>
            <c:numRef>
              <c:f>'Forbruksgjeld - juli 2025'!$B$15:$N$15</c:f>
              <c:numCache>
                <c:formatCode>0.0</c:formatCode>
                <c:ptCount val="13"/>
                <c:pt idx="0" formatCode="General">
                  <c:v>41.7</c:v>
                </c:pt>
                <c:pt idx="1">
                  <c:v>43</c:v>
                </c:pt>
                <c:pt idx="2" formatCode="General">
                  <c:v>44.8</c:v>
                </c:pt>
                <c:pt idx="3" formatCode="General">
                  <c:v>45.2</c:v>
                </c:pt>
                <c:pt idx="4" formatCode="General">
                  <c:v>45.1</c:v>
                </c:pt>
                <c:pt idx="5" formatCode="General">
                  <c:v>44.4</c:v>
                </c:pt>
                <c:pt idx="6">
                  <c:v>44.5</c:v>
                </c:pt>
                <c:pt idx="7">
                  <c:v>43.1</c:v>
                </c:pt>
                <c:pt idx="8">
                  <c:v>42.7</c:v>
                </c:pt>
                <c:pt idx="9">
                  <c:v>42.2</c:v>
                </c:pt>
                <c:pt idx="10">
                  <c:v>41.3</c:v>
                </c:pt>
                <c:pt idx="11">
                  <c:v>40.6</c:v>
                </c:pt>
                <c:pt idx="12">
                  <c:v>40.200000000000003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02-4D19-B06A-241D2AD6B9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72994144"/>
        <c:axId val="707877504"/>
        <c:extLst>
          <c:ext xmlns:c15="http://schemas.microsoft.com/office/drawing/2012/chart" uri="{02D57815-91ED-43cb-92C2-25804820EDAC}">
            <c15:filteredLineSeries>
              <c15:ser>
                <c:idx val="1"/>
                <c:order val="1"/>
                <c:tx>
                  <c:v>Ikke-rentebærende rammekreditt</c:v>
                </c:tx>
                <c:spPr>
                  <a:ln w="34925" cap="rnd">
                    <a:solidFill>
                      <a:schemeClr val="accent2"/>
                    </a:solidFill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'Forbruksgjeld - juli 2025'!$B$7:$N$7</c15:sqref>
                        </c15:formulaRef>
                      </c:ext>
                    </c:extLst>
                    <c:strCache>
                      <c:ptCount val="13"/>
                      <c:pt idx="0">
                        <c:v>Juli</c:v>
                      </c:pt>
                      <c:pt idx="1">
                        <c:v>Aug</c:v>
                      </c:pt>
                      <c:pt idx="2">
                        <c:v>Sep</c:v>
                      </c:pt>
                      <c:pt idx="3">
                        <c:v>Okt</c:v>
                      </c:pt>
                      <c:pt idx="4">
                        <c:v>Nov</c:v>
                      </c:pt>
                      <c:pt idx="5">
                        <c:v>Des</c:v>
                      </c:pt>
                      <c:pt idx="6">
                        <c:v>jan</c:v>
                      </c:pt>
                      <c:pt idx="7">
                        <c:v>Feb</c:v>
                      </c:pt>
                      <c:pt idx="8">
                        <c:v>Mars</c:v>
                      </c:pt>
                      <c:pt idx="9">
                        <c:v>April</c:v>
                      </c:pt>
                      <c:pt idx="10">
                        <c:v>Mai</c:v>
                      </c:pt>
                      <c:pt idx="11">
                        <c:v>Juni</c:v>
                      </c:pt>
                      <c:pt idx="12">
                        <c:v>Juli</c:v>
                      </c:pt>
                    </c:strCache>
                  </c:strRef>
                </c:cat>
                <c:val>
                  <c:numLit>
                    <c:formatCode>General</c:formatCode>
                    <c:ptCount val="10"/>
                    <c:pt idx="0">
                      <c:v>19.7</c:v>
                    </c:pt>
                    <c:pt idx="1">
                      <c:v>19.600000000000001</c:v>
                    </c:pt>
                    <c:pt idx="2">
                      <c:v>19.2</c:v>
                    </c:pt>
                    <c:pt idx="3">
                      <c:v>20.3</c:v>
                    </c:pt>
                    <c:pt idx="4">
                      <c:v>21.2</c:v>
                    </c:pt>
                    <c:pt idx="5">
                      <c:v>19.899999999999999</c:v>
                    </c:pt>
                    <c:pt idx="6">
                      <c:v>18.100000000000001</c:v>
                    </c:pt>
                    <c:pt idx="7">
                      <c:v>19.600000000000001</c:v>
                    </c:pt>
                    <c:pt idx="8">
                      <c:v>21.3</c:v>
                    </c:pt>
                    <c:pt idx="9">
                      <c:v>21.8</c:v>
                    </c:pt>
                  </c:numLit>
                </c:val>
                <c:smooth val="0"/>
                <c:extLst>
                  <c:ext xmlns:c16="http://schemas.microsoft.com/office/drawing/2014/chart" uri="{C3380CC4-5D6E-409C-BE32-E72D297353CC}">
                    <c16:uniqueId val="{00000001-EE02-4D19-B06A-241D2AD6B9CF}"/>
                  </c:ext>
                </c:extLst>
              </c15:ser>
            </c15:filteredLineSeries>
            <c15:filteredLineSeries>
              <c15:ser>
                <c:idx val="2"/>
                <c:order val="2"/>
                <c:tx>
                  <c:v>Benyttet rammekreditt</c:v>
                </c:tx>
                <c:spPr>
                  <a:ln w="34925" cap="rnd">
                    <a:solidFill>
                      <a:schemeClr val="accent3"/>
                    </a:solidFill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'Forbruksgjeld - juli 2025'!$B$7:$N$7</c15:sqref>
                        </c15:formulaRef>
                      </c:ext>
                    </c:extLst>
                    <c:strCache>
                      <c:ptCount val="13"/>
                      <c:pt idx="0">
                        <c:v>Juli</c:v>
                      </c:pt>
                      <c:pt idx="1">
                        <c:v>Aug</c:v>
                      </c:pt>
                      <c:pt idx="2">
                        <c:v>Sep</c:v>
                      </c:pt>
                      <c:pt idx="3">
                        <c:v>Okt</c:v>
                      </c:pt>
                      <c:pt idx="4">
                        <c:v>Nov</c:v>
                      </c:pt>
                      <c:pt idx="5">
                        <c:v>Des</c:v>
                      </c:pt>
                      <c:pt idx="6">
                        <c:v>jan</c:v>
                      </c:pt>
                      <c:pt idx="7">
                        <c:v>Feb</c:v>
                      </c:pt>
                      <c:pt idx="8">
                        <c:v>Mars</c:v>
                      </c:pt>
                      <c:pt idx="9">
                        <c:v>April</c:v>
                      </c:pt>
                      <c:pt idx="10">
                        <c:v>Mai</c:v>
                      </c:pt>
                      <c:pt idx="11">
                        <c:v>Juni</c:v>
                      </c:pt>
                      <c:pt idx="12">
                        <c:v>Juli</c:v>
                      </c:pt>
                    </c:strCache>
                  </c:strRef>
                </c:cat>
                <c:val>
                  <c:numLit>
                    <c:formatCode>General</c:formatCode>
                    <c:ptCount val="10"/>
                    <c:pt idx="0">
                      <c:v>66.7</c:v>
                    </c:pt>
                    <c:pt idx="1">
                      <c:v>66.7</c:v>
                    </c:pt>
                    <c:pt idx="2">
                      <c:v>65.8</c:v>
                    </c:pt>
                    <c:pt idx="3">
                      <c:v>66.7</c:v>
                    </c:pt>
                    <c:pt idx="4">
                      <c:v>68.099999999999994</c:v>
                    </c:pt>
                    <c:pt idx="5">
                      <c:v>66.2</c:v>
                    </c:pt>
                    <c:pt idx="6">
                      <c:v>64.3</c:v>
                    </c:pt>
                    <c:pt idx="7">
                      <c:v>65.7</c:v>
                    </c:pt>
                    <c:pt idx="8">
                      <c:v>67</c:v>
                    </c:pt>
                    <c:pt idx="9">
                      <c:v>67.2</c:v>
                    </c:pt>
                  </c:numLit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EE02-4D19-B06A-241D2AD6B9CF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v>Nedbetalingslån</c:v>
                </c:tx>
                <c:spPr>
                  <a:ln w="34925" cap="rnd">
                    <a:solidFill>
                      <a:schemeClr val="accent4"/>
                    </a:solidFill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'Forbruksgjeld - juli 2025'!$B$7:$N$7</c15:sqref>
                        </c15:formulaRef>
                      </c:ext>
                    </c:extLst>
                    <c:strCache>
                      <c:ptCount val="13"/>
                      <c:pt idx="0">
                        <c:v>Juli</c:v>
                      </c:pt>
                      <c:pt idx="1">
                        <c:v>Aug</c:v>
                      </c:pt>
                      <c:pt idx="2">
                        <c:v>Sep</c:v>
                      </c:pt>
                      <c:pt idx="3">
                        <c:v>Okt</c:v>
                      </c:pt>
                      <c:pt idx="4">
                        <c:v>Nov</c:v>
                      </c:pt>
                      <c:pt idx="5">
                        <c:v>Des</c:v>
                      </c:pt>
                      <c:pt idx="6">
                        <c:v>jan</c:v>
                      </c:pt>
                      <c:pt idx="7">
                        <c:v>Feb</c:v>
                      </c:pt>
                      <c:pt idx="8">
                        <c:v>Mars</c:v>
                      </c:pt>
                      <c:pt idx="9">
                        <c:v>April</c:v>
                      </c:pt>
                      <c:pt idx="10">
                        <c:v>Mai</c:v>
                      </c:pt>
                      <c:pt idx="11">
                        <c:v>Juni</c:v>
                      </c:pt>
                      <c:pt idx="12">
                        <c:v>Juli</c:v>
                      </c:pt>
                    </c:strCache>
                  </c:strRef>
                </c:cat>
                <c:val>
                  <c:numLit>
                    <c:formatCode>General</c:formatCode>
                    <c:ptCount val="11"/>
                    <c:pt idx="0">
                      <c:v>83.4</c:v>
                    </c:pt>
                    <c:pt idx="1">
                      <c:v>81.599999999999994</c:v>
                    </c:pt>
                    <c:pt idx="2">
                      <c:v>82.4</c:v>
                    </c:pt>
                    <c:pt idx="3">
                      <c:v>82.1</c:v>
                    </c:pt>
                    <c:pt idx="4">
                      <c:v>81.8</c:v>
                    </c:pt>
                    <c:pt idx="5">
                      <c:v>81.099999999999994</c:v>
                    </c:pt>
                    <c:pt idx="6">
                      <c:v>81.099999999999994</c:v>
                    </c:pt>
                    <c:pt idx="7">
                      <c:v>81.7</c:v>
                    </c:pt>
                    <c:pt idx="8">
                      <c:v>81.7</c:v>
                    </c:pt>
                    <c:pt idx="9">
                      <c:v>81.5</c:v>
                    </c:pt>
                    <c:pt idx="10">
                      <c:v>80.099999999999994</c:v>
                    </c:pt>
                  </c:numLit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EE02-4D19-B06A-241D2AD6B9CF}"/>
                  </c:ext>
                </c:extLst>
              </c15:ser>
            </c15:filteredLineSeries>
          </c:ext>
        </c:extLst>
      </c:lineChart>
      <c:catAx>
        <c:axId val="572994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07877504"/>
        <c:crosses val="autoZero"/>
        <c:auto val="1"/>
        <c:lblAlgn val="ctr"/>
        <c:lblOffset val="100"/>
        <c:tickLblSkip val="1"/>
        <c:noMultiLvlLbl val="1"/>
      </c:catAx>
      <c:valAx>
        <c:axId val="707877504"/>
        <c:scaling>
          <c:orientation val="minMax"/>
          <c:min val="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572994144"/>
        <c:crosses val="autoZero"/>
        <c:crossBetween val="midCat"/>
        <c:majorUnit val="1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Total forbruksgjeld i Norge (mrd.)</a:t>
            </a:r>
          </a:p>
          <a:p>
            <a:pPr>
              <a:defRPr/>
            </a:pPr>
            <a:r>
              <a:rPr lang="en-US" baseline="0"/>
              <a:t>juLi 2024 - juli 2025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>
        <c:manualLayout>
          <c:layoutTarget val="inner"/>
          <c:xMode val="edge"/>
          <c:yMode val="edge"/>
          <c:x val="5.5278310789319024E-2"/>
          <c:y val="0.1626607827918263"/>
          <c:w val="0.91813621645269916"/>
          <c:h val="0.75674698907531246"/>
        </c:manualLayout>
      </c:layout>
      <c:lineChart>
        <c:grouping val="standard"/>
        <c:varyColors val="0"/>
        <c:ser>
          <c:idx val="0"/>
          <c:order val="0"/>
          <c:tx>
            <c:strRef>
              <c:f>'Forbruksgjeld - juli 2025'!$A$8</c:f>
              <c:strCache>
                <c:ptCount val="1"/>
                <c:pt idx="0">
                  <c:v>Total usikret gjeld (mrd)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strRef>
              <c:f>'Forbruksgjeld - juli 2025'!$B$7:$N$7</c:f>
              <c:strCache>
                <c:ptCount val="13"/>
                <c:pt idx="0">
                  <c:v>Juli</c:v>
                </c:pt>
                <c:pt idx="1">
                  <c:v>Aug</c:v>
                </c:pt>
                <c:pt idx="2">
                  <c:v>Sep</c:v>
                </c:pt>
                <c:pt idx="3">
                  <c:v>Okt</c:v>
                </c:pt>
                <c:pt idx="4">
                  <c:v>Nov</c:v>
                </c:pt>
                <c:pt idx="5">
                  <c:v>Des</c:v>
                </c:pt>
                <c:pt idx="6">
                  <c:v>jan</c:v>
                </c:pt>
                <c:pt idx="7">
                  <c:v>Feb</c:v>
                </c:pt>
                <c:pt idx="8">
                  <c:v>Mars</c:v>
                </c:pt>
                <c:pt idx="9">
                  <c:v>April</c:v>
                </c:pt>
                <c:pt idx="10">
                  <c:v>Mai</c:v>
                </c:pt>
                <c:pt idx="11">
                  <c:v>Juni</c:v>
                </c:pt>
                <c:pt idx="12">
                  <c:v>Juli</c:v>
                </c:pt>
              </c:strCache>
            </c:strRef>
          </c:cat>
          <c:val>
            <c:numRef>
              <c:f>'Forbruksgjeld - juli 2025'!$B$8:$N$8</c:f>
              <c:numCache>
                <c:formatCode>0.0</c:formatCode>
                <c:ptCount val="13"/>
                <c:pt idx="0">
                  <c:v>165.8</c:v>
                </c:pt>
                <c:pt idx="1">
                  <c:v>167</c:v>
                </c:pt>
                <c:pt idx="2">
                  <c:v>168.2</c:v>
                </c:pt>
                <c:pt idx="3">
                  <c:v>171.3</c:v>
                </c:pt>
                <c:pt idx="4">
                  <c:v>172.9</c:v>
                </c:pt>
                <c:pt idx="5">
                  <c:v>173.3</c:v>
                </c:pt>
                <c:pt idx="6" formatCode="General">
                  <c:v>171.7</c:v>
                </c:pt>
                <c:pt idx="7" formatCode="General">
                  <c:v>171.5</c:v>
                </c:pt>
                <c:pt idx="8" formatCode="General">
                  <c:v>172.8</c:v>
                </c:pt>
                <c:pt idx="9" formatCode="General">
                  <c:v>173.1</c:v>
                </c:pt>
                <c:pt idx="10" formatCode="General">
                  <c:v>174.3</c:v>
                </c:pt>
                <c:pt idx="11" formatCode="General">
                  <c:v>171.7</c:v>
                </c:pt>
                <c:pt idx="12" formatCode="General">
                  <c:v>173.9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05-444C-AC1F-B65BCFEA50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72994144"/>
        <c:axId val="707877504"/>
      </c:lineChart>
      <c:catAx>
        <c:axId val="572994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07877504"/>
        <c:crosses val="autoZero"/>
        <c:auto val="1"/>
        <c:lblAlgn val="ctr"/>
        <c:lblOffset val="100"/>
        <c:tickLblSkip val="1"/>
        <c:noMultiLvlLbl val="1"/>
      </c:catAx>
      <c:valAx>
        <c:axId val="707877504"/>
        <c:scaling>
          <c:orientation val="minMax"/>
          <c:min val="16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572994144"/>
        <c:crosses val="autoZero"/>
        <c:crossBetween val="midCat"/>
        <c:majorUnit val="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Kredittkortgjeld i rentefri periode (mrd.) </a:t>
            </a:r>
          </a:p>
          <a:p>
            <a:pPr>
              <a:defRPr/>
            </a:pPr>
            <a:r>
              <a:rPr lang="en-US" sz="1600" b="1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juli 2024 - juli 2025</a:t>
            </a:r>
          </a:p>
        </c:rich>
      </c:tx>
      <c:layout>
        <c:manualLayout>
          <c:xMode val="edge"/>
          <c:yMode val="edge"/>
          <c:x val="0.2640396822558001"/>
          <c:y val="2.455243889707780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>
        <c:manualLayout>
          <c:layoutTarget val="inner"/>
          <c:xMode val="edge"/>
          <c:yMode val="edge"/>
          <c:x val="5.3703226615690436E-2"/>
          <c:y val="0.1488705764664035"/>
          <c:w val="0.92229133072256775"/>
          <c:h val="0.77560488640888181"/>
        </c:manualLayout>
      </c:layout>
      <c:lineChart>
        <c:grouping val="standard"/>
        <c:varyColors val="0"/>
        <c:ser>
          <c:idx val="0"/>
          <c:order val="0"/>
          <c:tx>
            <c:strRef>
              <c:f>'Forbruksgjeld - juli 2025'!$A$16</c:f>
              <c:strCache>
                <c:ptCount val="1"/>
                <c:pt idx="0">
                  <c:v>Ikke-rentebærende rammekreditt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strRef>
              <c:f>'Forbruksgjeld - juli 2025'!$B$7:$N$7</c:f>
              <c:strCache>
                <c:ptCount val="13"/>
                <c:pt idx="0">
                  <c:v>Juli</c:v>
                </c:pt>
                <c:pt idx="1">
                  <c:v>Aug</c:v>
                </c:pt>
                <c:pt idx="2">
                  <c:v>Sep</c:v>
                </c:pt>
                <c:pt idx="3">
                  <c:v>Okt</c:v>
                </c:pt>
                <c:pt idx="4">
                  <c:v>Nov</c:v>
                </c:pt>
                <c:pt idx="5">
                  <c:v>Des</c:v>
                </c:pt>
                <c:pt idx="6">
                  <c:v>jan</c:v>
                </c:pt>
                <c:pt idx="7">
                  <c:v>Feb</c:v>
                </c:pt>
                <c:pt idx="8">
                  <c:v>Mars</c:v>
                </c:pt>
                <c:pt idx="9">
                  <c:v>April</c:v>
                </c:pt>
                <c:pt idx="10">
                  <c:v>Mai</c:v>
                </c:pt>
                <c:pt idx="11">
                  <c:v>Juni</c:v>
                </c:pt>
                <c:pt idx="12">
                  <c:v>Juli</c:v>
                </c:pt>
              </c:strCache>
            </c:strRef>
          </c:cat>
          <c:val>
            <c:numRef>
              <c:f>'Forbruksgjeld - juli 2025'!$B$16:$N$16</c:f>
              <c:numCache>
                <c:formatCode>0.0</c:formatCode>
                <c:ptCount val="13"/>
                <c:pt idx="0">
                  <c:v>32.1</c:v>
                </c:pt>
                <c:pt idx="1">
                  <c:v>31.3</c:v>
                </c:pt>
                <c:pt idx="2">
                  <c:v>30.1</c:v>
                </c:pt>
                <c:pt idx="3">
                  <c:v>32.5</c:v>
                </c:pt>
                <c:pt idx="4">
                  <c:v>33.700000000000003</c:v>
                </c:pt>
                <c:pt idx="5">
                  <c:v>33.799999999999997</c:v>
                </c:pt>
                <c:pt idx="6" formatCode="General">
                  <c:v>32.200000000000003</c:v>
                </c:pt>
                <c:pt idx="7" formatCode="General">
                  <c:v>31.6</c:v>
                </c:pt>
                <c:pt idx="8" formatCode="General">
                  <c:v>33.1</c:v>
                </c:pt>
                <c:pt idx="9" formatCode="General">
                  <c:v>33.9</c:v>
                </c:pt>
                <c:pt idx="10" formatCode="General">
                  <c:v>36.1</c:v>
                </c:pt>
                <c:pt idx="11" formatCode="General">
                  <c:v>34.4</c:v>
                </c:pt>
                <c:pt idx="12" formatCode="General">
                  <c:v>36.4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BE78-48B9-8CF8-84669AF0158B}"/>
            </c:ext>
          </c:extLst>
        </c:ser>
        <c:ser>
          <c:idx val="1"/>
          <c:order val="1"/>
          <c:tx>
            <c:strRef>
              <c:f>#REF!</c:f>
              <c:strCache>
                <c:ptCount val="1"/>
                <c:pt idx="0">
                  <c:v>#REF!</c:v>
                </c:pt>
              </c:strCache>
              <c:extLst xmlns:c15="http://schemas.microsoft.com/office/drawing/2012/chart"/>
            </c:strRef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strRef>
              <c:f>'Forbruksgjeld - juli 2025'!$B$7:$N$7</c:f>
              <c:strCache>
                <c:ptCount val="13"/>
                <c:pt idx="0">
                  <c:v>Juli</c:v>
                </c:pt>
                <c:pt idx="1">
                  <c:v>Aug</c:v>
                </c:pt>
                <c:pt idx="2">
                  <c:v>Sep</c:v>
                </c:pt>
                <c:pt idx="3">
                  <c:v>Okt</c:v>
                </c:pt>
                <c:pt idx="4">
                  <c:v>Nov</c:v>
                </c:pt>
                <c:pt idx="5">
                  <c:v>Des</c:v>
                </c:pt>
                <c:pt idx="6">
                  <c:v>jan</c:v>
                </c:pt>
                <c:pt idx="7">
                  <c:v>Feb</c:v>
                </c:pt>
                <c:pt idx="8">
                  <c:v>Mars</c:v>
                </c:pt>
                <c:pt idx="9">
                  <c:v>April</c:v>
                </c:pt>
                <c:pt idx="10">
                  <c:v>Mai</c:v>
                </c:pt>
                <c:pt idx="11">
                  <c:v>Juni</c:v>
                </c:pt>
                <c:pt idx="12">
                  <c:v>Juli</c:v>
                </c:pt>
              </c:strCache>
            </c:strRef>
          </c:cat>
          <c:val>
            <c:numRef>
              <c:f>'Forbruksgjeld - oktober 23'!#REF!</c:f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1-BE78-48B9-8CF8-84669AF015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72994144"/>
        <c:axId val="707877504"/>
        <c:extLst/>
      </c:lineChart>
      <c:catAx>
        <c:axId val="572994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07877504"/>
        <c:crosses val="autoZero"/>
        <c:auto val="1"/>
        <c:lblAlgn val="ctr"/>
        <c:lblOffset val="100"/>
        <c:tickLblSkip val="1"/>
        <c:noMultiLvlLbl val="1"/>
      </c:catAx>
      <c:valAx>
        <c:axId val="707877504"/>
        <c:scaling>
          <c:orientation val="minMax"/>
          <c:max val="37"/>
          <c:min val="29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572994144"/>
        <c:crosses val="autoZero"/>
        <c:crossBetween val="midCat"/>
        <c:majorUnit val="1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i="0" baseline="0">
                <a:effectLst/>
              </a:rPr>
              <a:t>Total rentebærende forbruksgjeld (mrd.)</a:t>
            </a:r>
            <a:endParaRPr lang="en-US" sz="1600" b="1" i="0" u="none" strike="noStrike" kern="1200" baseline="0">
              <a:solidFill>
                <a:sysClr val="windowText" lastClr="000000">
                  <a:lumMod val="65000"/>
                  <a:lumOff val="35000"/>
                </a:sysClr>
              </a:solidFill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en-US" sz="1600" b="1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juli 2024 - juli 2025</a:t>
            </a:r>
          </a:p>
        </c:rich>
      </c:tx>
      <c:layout>
        <c:manualLayout>
          <c:xMode val="edge"/>
          <c:yMode val="edge"/>
          <c:x val="0.17669018966968753"/>
          <c:y val="2.240896358543417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600" b="1" i="0" u="none" strike="noStrike" kern="120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3869874146958525E-2"/>
          <c:y val="0.18926734994637834"/>
          <c:w val="0.92337104959650951"/>
          <c:h val="0.75158060994588061"/>
        </c:manualLayout>
      </c:layout>
      <c:lineChart>
        <c:grouping val="standard"/>
        <c:varyColors val="0"/>
        <c:ser>
          <c:idx val="4"/>
          <c:order val="4"/>
          <c:tx>
            <c:strRef>
              <c:f>'Forbruksgjeld - juli 2025'!$A$17</c:f>
              <c:strCache>
                <c:ptCount val="1"/>
                <c:pt idx="0">
                  <c:v>Rentebærende forbruksgjeld</c:v>
                </c:pt>
              </c:strCache>
            </c:strRef>
          </c:tx>
          <c:spPr>
            <a:ln w="34925" cap="rnd">
              <a:solidFill>
                <a:srgbClr val="0070C0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strRef>
              <c:f>'Forbruksgjeld - juli 2025'!$B$7:$N$7</c:f>
              <c:strCache>
                <c:ptCount val="13"/>
                <c:pt idx="0">
                  <c:v>Juli</c:v>
                </c:pt>
                <c:pt idx="1">
                  <c:v>Aug</c:v>
                </c:pt>
                <c:pt idx="2">
                  <c:v>Sep</c:v>
                </c:pt>
                <c:pt idx="3">
                  <c:v>Okt</c:v>
                </c:pt>
                <c:pt idx="4">
                  <c:v>Nov</c:v>
                </c:pt>
                <c:pt idx="5">
                  <c:v>Des</c:v>
                </c:pt>
                <c:pt idx="6">
                  <c:v>jan</c:v>
                </c:pt>
                <c:pt idx="7">
                  <c:v>Feb</c:v>
                </c:pt>
                <c:pt idx="8">
                  <c:v>Mars</c:v>
                </c:pt>
                <c:pt idx="9">
                  <c:v>April</c:v>
                </c:pt>
                <c:pt idx="10">
                  <c:v>Mai</c:v>
                </c:pt>
                <c:pt idx="11">
                  <c:v>Juni</c:v>
                </c:pt>
                <c:pt idx="12">
                  <c:v>Juli</c:v>
                </c:pt>
              </c:strCache>
            </c:strRef>
          </c:cat>
          <c:val>
            <c:numRef>
              <c:f>'Forbruksgjeld - juli 2025'!$B$17:$N$17</c:f>
              <c:numCache>
                <c:formatCode>0.0</c:formatCode>
                <c:ptCount val="13"/>
                <c:pt idx="0">
                  <c:v>132.69999999999999</c:v>
                </c:pt>
                <c:pt idx="1">
                  <c:v>134.69999999999999</c:v>
                </c:pt>
                <c:pt idx="2">
                  <c:v>137</c:v>
                </c:pt>
                <c:pt idx="3">
                  <c:v>137.80000000000001</c:v>
                </c:pt>
                <c:pt idx="4">
                  <c:v>138.30000000000001</c:v>
                </c:pt>
                <c:pt idx="5">
                  <c:v>138.6</c:v>
                </c:pt>
                <c:pt idx="6">
                  <c:v>138.69999999999999</c:v>
                </c:pt>
                <c:pt idx="7">
                  <c:v>139</c:v>
                </c:pt>
                <c:pt idx="8">
                  <c:v>138.80000000000001</c:v>
                </c:pt>
                <c:pt idx="9">
                  <c:v>138.19999999999999</c:v>
                </c:pt>
                <c:pt idx="10">
                  <c:v>137.30000000000001</c:v>
                </c:pt>
                <c:pt idx="11">
                  <c:v>136.5</c:v>
                </c:pt>
                <c:pt idx="12">
                  <c:v>136.69999999999999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03-4092-9236-86AE0BCB45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72994144"/>
        <c:axId val="707877504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'Forbruksgjeld - juli 2025'!$A$15</c15:sqref>
                        </c15:formulaRef>
                      </c:ext>
                    </c:extLst>
                    <c:strCache>
                      <c:ptCount val="1"/>
                      <c:pt idx="0">
                        <c:v>Rentebærende rammekreditt</c:v>
                      </c:pt>
                    </c:strCache>
                  </c:strRef>
                </c:tx>
                <c:spPr>
                  <a:ln w="34925" cap="rnd">
                    <a:solidFill>
                      <a:schemeClr val="accent1"/>
                    </a:solidFill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'Forbruksgjeld - juli 2025'!$B$7:$N$7</c15:sqref>
                        </c15:formulaRef>
                      </c:ext>
                    </c:extLst>
                    <c:strCache>
                      <c:ptCount val="13"/>
                      <c:pt idx="0">
                        <c:v>Juli</c:v>
                      </c:pt>
                      <c:pt idx="1">
                        <c:v>Aug</c:v>
                      </c:pt>
                      <c:pt idx="2">
                        <c:v>Sep</c:v>
                      </c:pt>
                      <c:pt idx="3">
                        <c:v>Okt</c:v>
                      </c:pt>
                      <c:pt idx="4">
                        <c:v>Nov</c:v>
                      </c:pt>
                      <c:pt idx="5">
                        <c:v>Des</c:v>
                      </c:pt>
                      <c:pt idx="6">
                        <c:v>jan</c:v>
                      </c:pt>
                      <c:pt idx="7">
                        <c:v>Feb</c:v>
                      </c:pt>
                      <c:pt idx="8">
                        <c:v>Mars</c:v>
                      </c:pt>
                      <c:pt idx="9">
                        <c:v>April</c:v>
                      </c:pt>
                      <c:pt idx="10">
                        <c:v>Mai</c:v>
                      </c:pt>
                      <c:pt idx="11">
                        <c:v>Juni</c:v>
                      </c:pt>
                      <c:pt idx="12">
                        <c:v>Juli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'Forbruksgjeld - juli 2025'!$B$15:$N$15</c15:sqref>
                        </c15:formulaRef>
                      </c:ext>
                    </c:extLst>
                    <c:numCache>
                      <c:formatCode>0.0</c:formatCode>
                      <c:ptCount val="13"/>
                      <c:pt idx="0" formatCode="General">
                        <c:v>41.7</c:v>
                      </c:pt>
                      <c:pt idx="1">
                        <c:v>43</c:v>
                      </c:pt>
                      <c:pt idx="2" formatCode="General">
                        <c:v>44.8</c:v>
                      </c:pt>
                      <c:pt idx="3" formatCode="General">
                        <c:v>45.2</c:v>
                      </c:pt>
                      <c:pt idx="4" formatCode="General">
                        <c:v>45.1</c:v>
                      </c:pt>
                      <c:pt idx="5" formatCode="General">
                        <c:v>44.4</c:v>
                      </c:pt>
                      <c:pt idx="6">
                        <c:v>44.5</c:v>
                      </c:pt>
                      <c:pt idx="7">
                        <c:v>43.1</c:v>
                      </c:pt>
                      <c:pt idx="8">
                        <c:v>42.7</c:v>
                      </c:pt>
                      <c:pt idx="9">
                        <c:v>42.2</c:v>
                      </c:pt>
                      <c:pt idx="10">
                        <c:v>41.3</c:v>
                      </c:pt>
                      <c:pt idx="11">
                        <c:v>40.6</c:v>
                      </c:pt>
                      <c:pt idx="12">
                        <c:v>40.200000000000003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1-5203-4092-9236-86AE0BCB4504}"/>
                  </c:ext>
                </c:extLst>
              </c15:ser>
            </c15:filteredLineSeries>
            <c15:filteredLineSeries>
              <c15:ser>
                <c:idx val="1"/>
                <c:order val="1"/>
                <c:tx>
                  <c:v>Ikke-rentebærende rammekreditt</c:v>
                </c:tx>
                <c:spPr>
                  <a:ln w="34925" cap="rnd">
                    <a:solidFill>
                      <a:schemeClr val="accent2"/>
                    </a:solidFill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'Forbruksgjeld - juli 2025'!$B$7:$N$7</c15:sqref>
                        </c15:formulaRef>
                      </c:ext>
                    </c:extLst>
                    <c:strCache>
                      <c:ptCount val="13"/>
                      <c:pt idx="0">
                        <c:v>Juli</c:v>
                      </c:pt>
                      <c:pt idx="1">
                        <c:v>Aug</c:v>
                      </c:pt>
                      <c:pt idx="2">
                        <c:v>Sep</c:v>
                      </c:pt>
                      <c:pt idx="3">
                        <c:v>Okt</c:v>
                      </c:pt>
                      <c:pt idx="4">
                        <c:v>Nov</c:v>
                      </c:pt>
                      <c:pt idx="5">
                        <c:v>Des</c:v>
                      </c:pt>
                      <c:pt idx="6">
                        <c:v>jan</c:v>
                      </c:pt>
                      <c:pt idx="7">
                        <c:v>Feb</c:v>
                      </c:pt>
                      <c:pt idx="8">
                        <c:v>Mars</c:v>
                      </c:pt>
                      <c:pt idx="9">
                        <c:v>April</c:v>
                      </c:pt>
                      <c:pt idx="10">
                        <c:v>Mai</c:v>
                      </c:pt>
                      <c:pt idx="11">
                        <c:v>Juni</c:v>
                      </c:pt>
                      <c:pt idx="12">
                        <c:v>Juli</c:v>
                      </c:pt>
                    </c:strCache>
                  </c:strRef>
                </c:cat>
                <c:val>
                  <c:numLit>
                    <c:formatCode>General</c:formatCode>
                    <c:ptCount val="10"/>
                    <c:pt idx="0">
                      <c:v>19.7</c:v>
                    </c:pt>
                    <c:pt idx="1">
                      <c:v>19.600000000000001</c:v>
                    </c:pt>
                    <c:pt idx="2">
                      <c:v>19.2</c:v>
                    </c:pt>
                    <c:pt idx="3">
                      <c:v>20.3</c:v>
                    </c:pt>
                    <c:pt idx="4">
                      <c:v>21.2</c:v>
                    </c:pt>
                    <c:pt idx="5">
                      <c:v>19.899999999999999</c:v>
                    </c:pt>
                    <c:pt idx="6">
                      <c:v>18.100000000000001</c:v>
                    </c:pt>
                    <c:pt idx="7">
                      <c:v>19.600000000000001</c:v>
                    </c:pt>
                    <c:pt idx="8">
                      <c:v>21.3</c:v>
                    </c:pt>
                    <c:pt idx="9">
                      <c:v>21.8</c:v>
                    </c:pt>
                  </c:numLit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5203-4092-9236-86AE0BCB4504}"/>
                  </c:ext>
                </c:extLst>
              </c15:ser>
            </c15:filteredLineSeries>
            <c15:filteredLineSeries>
              <c15:ser>
                <c:idx val="2"/>
                <c:order val="2"/>
                <c:tx>
                  <c:v>Benyttet rammekreditt</c:v>
                </c:tx>
                <c:spPr>
                  <a:ln w="34925" cap="rnd">
                    <a:solidFill>
                      <a:schemeClr val="accent3"/>
                    </a:solidFill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'Forbruksgjeld - juli 2025'!$B$7:$N$7</c15:sqref>
                        </c15:formulaRef>
                      </c:ext>
                    </c:extLst>
                    <c:strCache>
                      <c:ptCount val="13"/>
                      <c:pt idx="0">
                        <c:v>Juli</c:v>
                      </c:pt>
                      <c:pt idx="1">
                        <c:v>Aug</c:v>
                      </c:pt>
                      <c:pt idx="2">
                        <c:v>Sep</c:v>
                      </c:pt>
                      <c:pt idx="3">
                        <c:v>Okt</c:v>
                      </c:pt>
                      <c:pt idx="4">
                        <c:v>Nov</c:v>
                      </c:pt>
                      <c:pt idx="5">
                        <c:v>Des</c:v>
                      </c:pt>
                      <c:pt idx="6">
                        <c:v>jan</c:v>
                      </c:pt>
                      <c:pt idx="7">
                        <c:v>Feb</c:v>
                      </c:pt>
                      <c:pt idx="8">
                        <c:v>Mars</c:v>
                      </c:pt>
                      <c:pt idx="9">
                        <c:v>April</c:v>
                      </c:pt>
                      <c:pt idx="10">
                        <c:v>Mai</c:v>
                      </c:pt>
                      <c:pt idx="11">
                        <c:v>Juni</c:v>
                      </c:pt>
                      <c:pt idx="12">
                        <c:v>Juli</c:v>
                      </c:pt>
                    </c:strCache>
                  </c:strRef>
                </c:cat>
                <c:val>
                  <c:numLit>
                    <c:formatCode>General</c:formatCode>
                    <c:ptCount val="10"/>
                    <c:pt idx="0">
                      <c:v>66.7</c:v>
                    </c:pt>
                    <c:pt idx="1">
                      <c:v>66.7</c:v>
                    </c:pt>
                    <c:pt idx="2">
                      <c:v>65.8</c:v>
                    </c:pt>
                    <c:pt idx="3">
                      <c:v>66.7</c:v>
                    </c:pt>
                    <c:pt idx="4">
                      <c:v>68.099999999999994</c:v>
                    </c:pt>
                    <c:pt idx="5">
                      <c:v>66.2</c:v>
                    </c:pt>
                    <c:pt idx="6">
                      <c:v>64.3</c:v>
                    </c:pt>
                    <c:pt idx="7">
                      <c:v>65.7</c:v>
                    </c:pt>
                    <c:pt idx="8">
                      <c:v>67</c:v>
                    </c:pt>
                    <c:pt idx="9">
                      <c:v>67.2</c:v>
                    </c:pt>
                  </c:numLit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5203-4092-9236-86AE0BCB4504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v>Nedbetalingslån</c:v>
                </c:tx>
                <c:spPr>
                  <a:ln w="34925" cap="rnd">
                    <a:solidFill>
                      <a:schemeClr val="accent4"/>
                    </a:solidFill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'Forbruksgjeld - juli 2025'!$B$7:$N$7</c15:sqref>
                        </c15:formulaRef>
                      </c:ext>
                    </c:extLst>
                    <c:strCache>
                      <c:ptCount val="13"/>
                      <c:pt idx="0">
                        <c:v>Juli</c:v>
                      </c:pt>
                      <c:pt idx="1">
                        <c:v>Aug</c:v>
                      </c:pt>
                      <c:pt idx="2">
                        <c:v>Sep</c:v>
                      </c:pt>
                      <c:pt idx="3">
                        <c:v>Okt</c:v>
                      </c:pt>
                      <c:pt idx="4">
                        <c:v>Nov</c:v>
                      </c:pt>
                      <c:pt idx="5">
                        <c:v>Des</c:v>
                      </c:pt>
                      <c:pt idx="6">
                        <c:v>jan</c:v>
                      </c:pt>
                      <c:pt idx="7">
                        <c:v>Feb</c:v>
                      </c:pt>
                      <c:pt idx="8">
                        <c:v>Mars</c:v>
                      </c:pt>
                      <c:pt idx="9">
                        <c:v>April</c:v>
                      </c:pt>
                      <c:pt idx="10">
                        <c:v>Mai</c:v>
                      </c:pt>
                      <c:pt idx="11">
                        <c:v>Juni</c:v>
                      </c:pt>
                      <c:pt idx="12">
                        <c:v>Juli</c:v>
                      </c:pt>
                    </c:strCache>
                  </c:strRef>
                </c:cat>
                <c:val>
                  <c:numLit>
                    <c:formatCode>General</c:formatCode>
                    <c:ptCount val="11"/>
                    <c:pt idx="0">
                      <c:v>83.4</c:v>
                    </c:pt>
                    <c:pt idx="1">
                      <c:v>81.599999999999994</c:v>
                    </c:pt>
                    <c:pt idx="2">
                      <c:v>82.4</c:v>
                    </c:pt>
                    <c:pt idx="3">
                      <c:v>82.1</c:v>
                    </c:pt>
                    <c:pt idx="4">
                      <c:v>81.8</c:v>
                    </c:pt>
                    <c:pt idx="5">
                      <c:v>81.099999999999994</c:v>
                    </c:pt>
                    <c:pt idx="6">
                      <c:v>81.099999999999994</c:v>
                    </c:pt>
                    <c:pt idx="7">
                      <c:v>81.7</c:v>
                    </c:pt>
                    <c:pt idx="8">
                      <c:v>81.7</c:v>
                    </c:pt>
                    <c:pt idx="9">
                      <c:v>81.5</c:v>
                    </c:pt>
                    <c:pt idx="10">
                      <c:v>80.099999999999994</c:v>
                    </c:pt>
                  </c:numLit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5203-4092-9236-86AE0BCB4504}"/>
                  </c:ext>
                </c:extLst>
              </c15:ser>
            </c15:filteredLineSeries>
          </c:ext>
        </c:extLst>
      </c:lineChart>
      <c:catAx>
        <c:axId val="572994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07877504"/>
        <c:crosses val="autoZero"/>
        <c:auto val="1"/>
        <c:lblAlgn val="ctr"/>
        <c:lblOffset val="100"/>
        <c:tickLblSkip val="1"/>
        <c:noMultiLvlLbl val="1"/>
      </c:catAx>
      <c:valAx>
        <c:axId val="707877504"/>
        <c:scaling>
          <c:orientation val="minMax"/>
          <c:max val="140"/>
          <c:min val="1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572994144"/>
        <c:crosses val="autoZero"/>
        <c:crossBetween val="midCat"/>
        <c:majorUnit val="2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6" Type="http://schemas.openxmlformats.org/officeDocument/2006/relationships/chart" Target="../charts/chart5.xml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2237350</xdr:colOff>
      <xdr:row>3</xdr:row>
      <xdr:rowOff>172256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0F759FD0-83F4-498C-AB53-C27D6D43B4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237350" cy="743756"/>
        </a:xfrm>
        <a:prstGeom prst="rect">
          <a:avLst/>
        </a:prstGeom>
      </xdr:spPr>
    </xdr:pic>
    <xdr:clientData/>
  </xdr:twoCellAnchor>
  <xdr:twoCellAnchor>
    <xdr:from>
      <xdr:col>7</xdr:col>
      <xdr:colOff>607816</xdr:colOff>
      <xdr:row>28</xdr:row>
      <xdr:rowOff>134865</xdr:rowOff>
    </xdr:from>
    <xdr:to>
      <xdr:col>17</xdr:col>
      <xdr:colOff>467264</xdr:colOff>
      <xdr:row>53</xdr:row>
      <xdr:rowOff>2207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94C7644B-C75E-4F0B-9CF1-834CBEFBF6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649695</xdr:colOff>
      <xdr:row>53</xdr:row>
      <xdr:rowOff>143668</xdr:rowOff>
    </xdr:from>
    <xdr:to>
      <xdr:col>17</xdr:col>
      <xdr:colOff>557122</xdr:colOff>
      <xdr:row>78</xdr:row>
      <xdr:rowOff>1191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447B8A77-4A84-451B-B29C-CF877D8D28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99219</xdr:colOff>
      <xdr:row>28</xdr:row>
      <xdr:rowOff>111346</xdr:rowOff>
    </xdr:from>
    <xdr:to>
      <xdr:col>7</xdr:col>
      <xdr:colOff>545702</xdr:colOff>
      <xdr:row>52</xdr:row>
      <xdr:rowOff>151033</xdr:rowOff>
    </xdr:to>
    <xdr:graphicFrame macro="">
      <xdr:nvGraphicFramePr>
        <xdr:cNvPr id="41" name="Diagram 4">
          <a:extLst>
            <a:ext uri="{FF2B5EF4-FFF2-40B4-BE49-F238E27FC236}">
              <a16:creationId xmlns:a16="http://schemas.microsoft.com/office/drawing/2014/main" id="{45B9E0B9-DA21-4730-8AFB-AD1665D404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9923</xdr:colOff>
      <xdr:row>53</xdr:row>
      <xdr:rowOff>128985</xdr:rowOff>
    </xdr:from>
    <xdr:to>
      <xdr:col>7</xdr:col>
      <xdr:colOff>515938</xdr:colOff>
      <xdr:row>77</xdr:row>
      <xdr:rowOff>128984</xdr:rowOff>
    </xdr:to>
    <xdr:graphicFrame macro="">
      <xdr:nvGraphicFramePr>
        <xdr:cNvPr id="6" name="Diagram 5">
          <a:extLst>
            <a:ext uri="{FF2B5EF4-FFF2-40B4-BE49-F238E27FC236}">
              <a16:creationId xmlns:a16="http://schemas.microsoft.com/office/drawing/2014/main" id="{0F0E3F75-0B65-4668-A92E-49BAA87C08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17</xdr:col>
      <xdr:colOff>545052</xdr:colOff>
      <xdr:row>28</xdr:row>
      <xdr:rowOff>132689</xdr:rowOff>
    </xdr:from>
    <xdr:to>
      <xdr:col>28</xdr:col>
      <xdr:colOff>317498</xdr:colOff>
      <xdr:row>53</xdr:row>
      <xdr:rowOff>10241</xdr:rowOff>
    </xdr:to>
    <xdr:graphicFrame macro="">
      <xdr:nvGraphicFramePr>
        <xdr:cNvPr id="7" name="Diagram 2">
          <a:extLst>
            <a:ext uri="{FF2B5EF4-FFF2-40B4-BE49-F238E27FC236}">
              <a16:creationId xmlns:a16="http://schemas.microsoft.com/office/drawing/2014/main" id="{2A10562C-784D-4F55-BBE9-27435A914A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0.78858</cdr:x>
      <cdr:y>0.01417</cdr:y>
    </cdr:from>
    <cdr:to>
      <cdr:x>0.97051</cdr:x>
      <cdr:y>0.10866</cdr:y>
    </cdr:to>
    <cdr:pic>
      <cdr:nvPicPr>
        <cdr:cNvPr id="2" name="Bilde 1">
          <a:extLst xmlns:a="http://schemas.openxmlformats.org/drawingml/2006/main">
            <a:ext uri="{FF2B5EF4-FFF2-40B4-BE49-F238E27FC236}">
              <a16:creationId xmlns:a16="http://schemas.microsoft.com/office/drawing/2014/main" id="{9F7EF81E-C287-4B8B-87D6-C13082430C1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8660443" y="85705"/>
          <a:ext cx="1998032" cy="571511"/>
        </a:xfrm>
        <a:prstGeom xmlns:a="http://schemas.openxmlformats.org/drawingml/2006/main" prst="rect">
          <a:avLst/>
        </a:prstGeom>
      </cdr:spPr>
    </cdr:pic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0.79259</cdr:x>
      <cdr:y>0.01417</cdr:y>
    </cdr:from>
    <cdr:to>
      <cdr:x>0.97452</cdr:x>
      <cdr:y>0.12572</cdr:y>
    </cdr:to>
    <cdr:pic>
      <cdr:nvPicPr>
        <cdr:cNvPr id="2" name="Bilde 1">
          <a:extLst xmlns:a="http://schemas.openxmlformats.org/drawingml/2006/main">
            <a:ext uri="{FF2B5EF4-FFF2-40B4-BE49-F238E27FC236}">
              <a16:creationId xmlns:a16="http://schemas.microsoft.com/office/drawing/2014/main" id="{9F7EF81E-C287-4B8B-87D6-C13082430C1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7055191" y="61248"/>
          <a:ext cx="1619433" cy="482160"/>
        </a:xfrm>
        <a:prstGeom xmlns:a="http://schemas.openxmlformats.org/drawingml/2006/main" prst="rect">
          <a:avLst/>
        </a:prstGeom>
      </cdr:spPr>
    </cdr:pic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0.79559</cdr:x>
      <cdr:y>0.01575</cdr:y>
    </cdr:from>
    <cdr:to>
      <cdr:x>0.99173</cdr:x>
      <cdr:y>0.11111</cdr:y>
    </cdr:to>
    <cdr:pic>
      <cdr:nvPicPr>
        <cdr:cNvPr id="2" name="Bilde 1">
          <a:extLst xmlns:a="http://schemas.openxmlformats.org/drawingml/2006/main">
            <a:ext uri="{FF2B5EF4-FFF2-40B4-BE49-F238E27FC236}">
              <a16:creationId xmlns:a16="http://schemas.microsoft.com/office/drawing/2014/main" id="{9F7EF81E-C287-4B8B-87D6-C13082430C1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6454556" y="72909"/>
          <a:ext cx="1591267" cy="441441"/>
        </a:xfrm>
        <a:prstGeom xmlns:a="http://schemas.openxmlformats.org/drawingml/2006/main" prst="rect">
          <a:avLst/>
        </a:prstGeom>
      </cdr:spPr>
    </cdr:pic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0.79117</cdr:x>
      <cdr:y>0.0183</cdr:y>
    </cdr:from>
    <cdr:to>
      <cdr:x>0.98682</cdr:x>
      <cdr:y>0.1362</cdr:y>
    </cdr:to>
    <cdr:pic>
      <cdr:nvPicPr>
        <cdr:cNvPr id="2" name="Bilde 1">
          <a:extLst xmlns:a="http://schemas.openxmlformats.org/drawingml/2006/main">
            <a:ext uri="{FF2B5EF4-FFF2-40B4-BE49-F238E27FC236}">
              <a16:creationId xmlns:a16="http://schemas.microsoft.com/office/drawing/2014/main" id="{9F7EF81E-C287-4B8B-87D6-C13082430C1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6357966" y="82878"/>
          <a:ext cx="1572274" cy="533963"/>
        </a:xfrm>
        <a:prstGeom xmlns:a="http://schemas.openxmlformats.org/drawingml/2006/main" prst="rect">
          <a:avLst/>
        </a:prstGeom>
      </cdr:spPr>
    </cdr:pic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0.76851</cdr:x>
      <cdr:y>0.01417</cdr:y>
    </cdr:from>
    <cdr:to>
      <cdr:x>0.97051</cdr:x>
      <cdr:y>0.11909</cdr:y>
    </cdr:to>
    <cdr:pic>
      <cdr:nvPicPr>
        <cdr:cNvPr id="2" name="Bilde 1">
          <a:extLst xmlns:a="http://schemas.openxmlformats.org/drawingml/2006/main">
            <a:ext uri="{FF2B5EF4-FFF2-40B4-BE49-F238E27FC236}">
              <a16:creationId xmlns:a16="http://schemas.microsoft.com/office/drawing/2014/main" id="{9F7EF81E-C287-4B8B-87D6-C13082430C1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5875514" y="64267"/>
          <a:ext cx="1544384" cy="475832"/>
        </a:xfrm>
        <a:prstGeom xmlns:a="http://schemas.openxmlformats.org/drawingml/2006/main" prst="rect">
          <a:avLst/>
        </a:prstGeom>
      </cdr:spPr>
    </cdr:pic>
  </cdr:relSizeAnchor>
</c:userShape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– 2022-tema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849A36-8305-4A2C-90AA-200039F22A18}">
  <dimension ref="A5:U95"/>
  <sheetViews>
    <sheetView showGridLines="0" tabSelected="1" zoomScale="95" zoomScaleNormal="95" workbookViewId="0">
      <selection activeCell="T10" sqref="T10"/>
    </sheetView>
  </sheetViews>
  <sheetFormatPr baseColWidth="10" defaultRowHeight="14.25" x14ac:dyDescent="0.45"/>
  <cols>
    <col min="1" max="1" width="44.86328125" customWidth="1"/>
    <col min="2" max="2" width="11" bestFit="1" customWidth="1"/>
    <col min="3" max="6" width="11" customWidth="1"/>
    <col min="7" max="7" width="12.86328125" bestFit="1" customWidth="1"/>
    <col min="8" max="8" width="12.73046875" customWidth="1"/>
    <col min="9" max="9" width="12.1328125" customWidth="1"/>
    <col min="10" max="10" width="11" bestFit="1" customWidth="1"/>
    <col min="11" max="11" width="12.86328125" bestFit="1" customWidth="1"/>
    <col min="12" max="12" width="12.86328125" customWidth="1"/>
    <col min="13" max="13" width="12.59765625" customWidth="1"/>
    <col min="14" max="14" width="12.73046875" bestFit="1" customWidth="1"/>
    <col min="15" max="15" width="9.9296875" bestFit="1" customWidth="1"/>
    <col min="16" max="16" width="11.6640625" bestFit="1" customWidth="1"/>
    <col min="17" max="17" width="8.6640625" bestFit="1" customWidth="1"/>
    <col min="18" max="18" width="12.3984375" customWidth="1"/>
    <col min="19" max="19" width="11.59765625" bestFit="1" customWidth="1"/>
  </cols>
  <sheetData>
    <row r="5" spans="1:21" x14ac:dyDescent="0.45">
      <c r="A5" s="37" t="s">
        <v>66</v>
      </c>
    </row>
    <row r="6" spans="1:21" x14ac:dyDescent="0.45">
      <c r="A6" s="19"/>
      <c r="B6" s="25">
        <v>2024</v>
      </c>
      <c r="D6" s="28"/>
      <c r="E6" s="28"/>
      <c r="G6" s="31"/>
      <c r="H6" s="25">
        <v>2025</v>
      </c>
      <c r="N6" s="40"/>
    </row>
    <row r="7" spans="1:21" x14ac:dyDescent="0.45">
      <c r="B7" s="8" t="s">
        <v>64</v>
      </c>
      <c r="C7" s="8" t="s">
        <v>47</v>
      </c>
      <c r="D7" s="8" t="s">
        <v>48</v>
      </c>
      <c r="E7" s="8" t="s">
        <v>49</v>
      </c>
      <c r="F7" s="8" t="s">
        <v>50</v>
      </c>
      <c r="G7" s="8" t="s">
        <v>51</v>
      </c>
      <c r="H7" s="33" t="s">
        <v>65</v>
      </c>
      <c r="I7" s="8" t="s">
        <v>52</v>
      </c>
      <c r="J7" s="8" t="s">
        <v>61</v>
      </c>
      <c r="K7" s="8" t="s">
        <v>62</v>
      </c>
      <c r="L7" s="8" t="s">
        <v>53</v>
      </c>
      <c r="M7" s="8" t="s">
        <v>63</v>
      </c>
      <c r="N7" s="8" t="s">
        <v>64</v>
      </c>
      <c r="O7" s="9" t="s">
        <v>23</v>
      </c>
      <c r="P7" s="9" t="s">
        <v>24</v>
      </c>
      <c r="Q7" s="10" t="s">
        <v>25</v>
      </c>
      <c r="R7" s="11" t="s">
        <v>26</v>
      </c>
      <c r="U7" s="27"/>
    </row>
    <row r="8" spans="1:21" x14ac:dyDescent="0.45">
      <c r="A8" s="3" t="s">
        <v>27</v>
      </c>
      <c r="B8" s="21">
        <v>165.8</v>
      </c>
      <c r="C8" s="21">
        <v>167</v>
      </c>
      <c r="D8" s="29">
        <v>168.2</v>
      </c>
      <c r="E8" s="21">
        <v>171.3</v>
      </c>
      <c r="F8" s="21">
        <v>172.9</v>
      </c>
      <c r="G8" s="21">
        <v>173.3</v>
      </c>
      <c r="H8" s="22">
        <v>171.7</v>
      </c>
      <c r="I8" s="22">
        <v>171.5</v>
      </c>
      <c r="J8" s="22">
        <v>172.8</v>
      </c>
      <c r="K8" s="22">
        <v>173.1</v>
      </c>
      <c r="L8" s="22">
        <v>174.3</v>
      </c>
      <c r="M8" s="22">
        <v>171.7</v>
      </c>
      <c r="N8" s="22">
        <v>173.9</v>
      </c>
      <c r="O8" s="21">
        <f>N8-M8</f>
        <v>2.2000000000000171</v>
      </c>
      <c r="P8" s="38">
        <f>O8/M8</f>
        <v>1.2813046010483501E-2</v>
      </c>
      <c r="Q8" s="21">
        <f>N8-B8</f>
        <v>8.0999999999999943</v>
      </c>
      <c r="R8" s="38">
        <f>Q8/B8</f>
        <v>4.8854041013268963E-2</v>
      </c>
      <c r="S8" s="27"/>
      <c r="T8" s="36"/>
      <c r="U8" s="42"/>
    </row>
    <row r="9" spans="1:21" x14ac:dyDescent="0.45">
      <c r="A9" s="4" t="s">
        <v>28</v>
      </c>
      <c r="B9" s="21">
        <v>91</v>
      </c>
      <c r="C9" s="21">
        <v>91.7</v>
      </c>
      <c r="D9" s="29">
        <v>92.2</v>
      </c>
      <c r="E9" s="21">
        <v>92.6</v>
      </c>
      <c r="F9" s="21">
        <v>93.2</v>
      </c>
      <c r="G9" s="21">
        <v>94.2</v>
      </c>
      <c r="H9" s="22">
        <v>94.2</v>
      </c>
      <c r="I9" s="22">
        <v>95.9</v>
      </c>
      <c r="J9" s="22">
        <v>96.1</v>
      </c>
      <c r="K9" s="21">
        <v>96</v>
      </c>
      <c r="L9" s="21">
        <v>96</v>
      </c>
      <c r="M9" s="21">
        <v>95.9</v>
      </c>
      <c r="N9" s="21">
        <v>96.5</v>
      </c>
      <c r="O9" s="21">
        <f t="shared" ref="O9:O26" si="0">N9-M9</f>
        <v>0.59999999999999432</v>
      </c>
      <c r="P9" s="38">
        <f t="shared" ref="P9:P26" si="1">O9/M9</f>
        <v>6.2565172054222552E-3</v>
      </c>
      <c r="Q9" s="21">
        <f t="shared" ref="Q9:Q26" si="2">N9-B9</f>
        <v>5.5</v>
      </c>
      <c r="R9" s="38">
        <f t="shared" ref="R9:R26" si="3">Q9/B9</f>
        <v>6.043956043956044E-2</v>
      </c>
      <c r="S9" s="27"/>
      <c r="T9" s="41"/>
    </row>
    <row r="10" spans="1:21" x14ac:dyDescent="0.45">
      <c r="A10" s="4" t="s">
        <v>29</v>
      </c>
      <c r="B10" s="21">
        <v>73.8</v>
      </c>
      <c r="C10" s="21">
        <v>74.3</v>
      </c>
      <c r="D10" s="29">
        <v>74.900000000000006</v>
      </c>
      <c r="E10" s="21">
        <v>77.7</v>
      </c>
      <c r="F10" s="21">
        <v>78.8</v>
      </c>
      <c r="G10" s="21">
        <v>78.2</v>
      </c>
      <c r="H10" s="22">
        <v>76.7</v>
      </c>
      <c r="I10" s="22">
        <v>74.7</v>
      </c>
      <c r="J10" s="22">
        <v>75.8</v>
      </c>
      <c r="K10" s="22">
        <v>76.099999999999994</v>
      </c>
      <c r="L10" s="21">
        <v>77.400000000000006</v>
      </c>
      <c r="M10" s="21">
        <v>74.900000000000006</v>
      </c>
      <c r="N10" s="21">
        <v>76.599999999999994</v>
      </c>
      <c r="O10" s="21">
        <f>N10-M10</f>
        <v>1.6999999999999886</v>
      </c>
      <c r="P10" s="38">
        <f>O10/M10</f>
        <v>2.2696929238985159E-2</v>
      </c>
      <c r="Q10" s="21">
        <f t="shared" si="2"/>
        <v>2.7999999999999972</v>
      </c>
      <c r="R10" s="38">
        <f t="shared" si="3"/>
        <v>3.7940379403794001E-2</v>
      </c>
      <c r="S10" s="27"/>
      <c r="T10" s="36"/>
    </row>
    <row r="11" spans="1:21" x14ac:dyDescent="0.45">
      <c r="A11" s="4" t="s">
        <v>30</v>
      </c>
      <c r="B11" s="21">
        <v>1</v>
      </c>
      <c r="C11" s="21">
        <v>0.9</v>
      </c>
      <c r="D11" s="29">
        <v>1</v>
      </c>
      <c r="E11" s="21">
        <v>1</v>
      </c>
      <c r="F11" s="21">
        <v>1</v>
      </c>
      <c r="G11" s="21">
        <v>0.9</v>
      </c>
      <c r="H11" s="21">
        <v>0.9</v>
      </c>
      <c r="I11" s="21">
        <v>0.9</v>
      </c>
      <c r="J11" s="21">
        <v>0.9</v>
      </c>
      <c r="K11" s="21">
        <v>0.9</v>
      </c>
      <c r="L11" s="21">
        <v>0.9</v>
      </c>
      <c r="M11" s="21">
        <v>0.9</v>
      </c>
      <c r="N11" s="21">
        <v>0.8</v>
      </c>
      <c r="O11" s="21">
        <f t="shared" si="0"/>
        <v>-9.9999999999999978E-2</v>
      </c>
      <c r="P11" s="38">
        <f t="shared" si="1"/>
        <v>-0.11111111111111108</v>
      </c>
      <c r="Q11" s="21">
        <f t="shared" si="2"/>
        <v>-0.19999999999999996</v>
      </c>
      <c r="R11" s="38">
        <f t="shared" si="3"/>
        <v>-0.19999999999999996</v>
      </c>
      <c r="S11" s="27"/>
      <c r="T11" s="36"/>
    </row>
    <row r="12" spans="1:21" x14ac:dyDescent="0.45">
      <c r="A12" s="12"/>
      <c r="B12" s="23"/>
      <c r="C12" s="23"/>
      <c r="D12" s="26"/>
      <c r="E12" s="23"/>
      <c r="F12" s="23"/>
      <c r="G12" s="23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7"/>
      <c r="T12" s="36"/>
    </row>
    <row r="13" spans="1:21" x14ac:dyDescent="0.45">
      <c r="A13" s="3" t="s">
        <v>31</v>
      </c>
      <c r="B13" s="21">
        <v>218</v>
      </c>
      <c r="C13" s="22">
        <v>221.8</v>
      </c>
      <c r="D13" s="4">
        <v>225.6</v>
      </c>
      <c r="E13" s="22">
        <v>243.5</v>
      </c>
      <c r="F13" s="22">
        <v>249.6</v>
      </c>
      <c r="G13" s="22">
        <v>251.4</v>
      </c>
      <c r="H13" s="22">
        <v>252.5</v>
      </c>
      <c r="I13" s="22">
        <v>251.7</v>
      </c>
      <c r="J13" s="22">
        <v>253.1</v>
      </c>
      <c r="K13" s="22">
        <v>256.8</v>
      </c>
      <c r="L13" s="22">
        <v>260.60000000000002</v>
      </c>
      <c r="M13" s="22">
        <v>265.5</v>
      </c>
      <c r="N13" s="22">
        <v>269.5</v>
      </c>
      <c r="O13" s="21">
        <f t="shared" si="0"/>
        <v>4</v>
      </c>
      <c r="P13" s="38">
        <f t="shared" si="1"/>
        <v>1.5065913370998116E-2</v>
      </c>
      <c r="Q13" s="21">
        <f t="shared" si="2"/>
        <v>51.5</v>
      </c>
      <c r="R13" s="38">
        <f t="shared" si="3"/>
        <v>0.23623853211009174</v>
      </c>
      <c r="S13" s="27"/>
      <c r="T13" s="36"/>
    </row>
    <row r="14" spans="1:21" x14ac:dyDescent="0.45">
      <c r="A14" s="4" t="s">
        <v>32</v>
      </c>
      <c r="B14" s="21">
        <v>73.8</v>
      </c>
      <c r="C14" s="22">
        <v>74.3</v>
      </c>
      <c r="D14" s="4">
        <v>74.900000000000006</v>
      </c>
      <c r="E14" s="22">
        <v>77.7</v>
      </c>
      <c r="F14" s="22">
        <v>78.8</v>
      </c>
      <c r="G14" s="22">
        <v>78.2</v>
      </c>
      <c r="H14" s="22">
        <v>76.7</v>
      </c>
      <c r="I14" s="22">
        <v>74.7</v>
      </c>
      <c r="J14" s="22">
        <v>75.8</v>
      </c>
      <c r="K14" s="22">
        <v>76.099999999999994</v>
      </c>
      <c r="L14" s="21">
        <v>77.400000000000006</v>
      </c>
      <c r="M14" s="21">
        <v>74.900000000000006</v>
      </c>
      <c r="N14" s="21">
        <v>76.599999999999994</v>
      </c>
      <c r="O14" s="21">
        <f t="shared" si="0"/>
        <v>1.6999999999999886</v>
      </c>
      <c r="P14" s="38">
        <f t="shared" si="1"/>
        <v>2.2696929238985159E-2</v>
      </c>
      <c r="Q14" s="21">
        <f t="shared" si="2"/>
        <v>2.7999999999999972</v>
      </c>
      <c r="R14" s="38">
        <f t="shared" si="3"/>
        <v>3.7940379403794001E-2</v>
      </c>
      <c r="S14" s="27"/>
      <c r="T14" s="36"/>
    </row>
    <row r="15" spans="1:21" x14ac:dyDescent="0.45">
      <c r="A15" s="4" t="s">
        <v>33</v>
      </c>
      <c r="B15" s="22">
        <v>41.7</v>
      </c>
      <c r="C15" s="21">
        <v>43</v>
      </c>
      <c r="D15" s="4">
        <v>44.8</v>
      </c>
      <c r="E15" s="22">
        <v>45.2</v>
      </c>
      <c r="F15" s="22">
        <v>45.1</v>
      </c>
      <c r="G15" s="22">
        <v>44.4</v>
      </c>
      <c r="H15" s="21">
        <v>44.5</v>
      </c>
      <c r="I15" s="21">
        <v>43.1</v>
      </c>
      <c r="J15" s="21">
        <v>42.7</v>
      </c>
      <c r="K15" s="21">
        <v>42.2</v>
      </c>
      <c r="L15" s="21">
        <v>41.3</v>
      </c>
      <c r="M15" s="21">
        <v>40.6</v>
      </c>
      <c r="N15" s="21">
        <v>40.200000000000003</v>
      </c>
      <c r="O15" s="21">
        <f t="shared" si="0"/>
        <v>-0.39999999999999858</v>
      </c>
      <c r="P15" s="38">
        <f t="shared" si="1"/>
        <v>-9.8522167487684383E-3</v>
      </c>
      <c r="Q15" s="21">
        <f t="shared" si="2"/>
        <v>-1.5</v>
      </c>
      <c r="R15" s="38">
        <f t="shared" si="3"/>
        <v>-3.5971223021582732E-2</v>
      </c>
      <c r="S15" s="27"/>
      <c r="T15" s="36"/>
    </row>
    <row r="16" spans="1:21" x14ac:dyDescent="0.45">
      <c r="A16" s="4" t="s">
        <v>34</v>
      </c>
      <c r="B16" s="21">
        <v>32.1</v>
      </c>
      <c r="C16" s="21">
        <v>31.3</v>
      </c>
      <c r="D16" s="29">
        <v>30.1</v>
      </c>
      <c r="E16" s="21">
        <v>32.5</v>
      </c>
      <c r="F16" s="21">
        <v>33.700000000000003</v>
      </c>
      <c r="G16" s="21">
        <v>33.799999999999997</v>
      </c>
      <c r="H16" s="22">
        <v>32.200000000000003</v>
      </c>
      <c r="I16" s="22">
        <v>31.6</v>
      </c>
      <c r="J16" s="22">
        <v>33.1</v>
      </c>
      <c r="K16" s="22">
        <v>33.9</v>
      </c>
      <c r="L16" s="22">
        <v>36.1</v>
      </c>
      <c r="M16" s="22">
        <v>34.4</v>
      </c>
      <c r="N16" s="22">
        <v>36.4</v>
      </c>
      <c r="O16" s="21">
        <f t="shared" si="0"/>
        <v>2</v>
      </c>
      <c r="P16" s="38">
        <f t="shared" si="1"/>
        <v>5.8139534883720929E-2</v>
      </c>
      <c r="Q16" s="21">
        <f t="shared" si="2"/>
        <v>4.2999999999999972</v>
      </c>
      <c r="R16" s="38">
        <f t="shared" si="3"/>
        <v>0.13395638629283479</v>
      </c>
      <c r="S16" s="27"/>
      <c r="T16" s="36"/>
    </row>
    <row r="17" spans="1:20" x14ac:dyDescent="0.45">
      <c r="A17" s="12" t="s">
        <v>57</v>
      </c>
      <c r="B17" s="23">
        <f t="shared" ref="B17" si="4">B9+B15</f>
        <v>132.69999999999999</v>
      </c>
      <c r="C17" s="23">
        <f>C9+C15</f>
        <v>134.69999999999999</v>
      </c>
      <c r="D17" s="23">
        <f t="shared" ref="D17:G17" si="5">D9+D15</f>
        <v>137</v>
      </c>
      <c r="E17" s="23">
        <f>E9+E15</f>
        <v>137.80000000000001</v>
      </c>
      <c r="F17" s="23">
        <f t="shared" si="5"/>
        <v>138.30000000000001</v>
      </c>
      <c r="G17" s="23">
        <f t="shared" si="5"/>
        <v>138.6</v>
      </c>
      <c r="H17" s="23">
        <f>H9+H15</f>
        <v>138.69999999999999</v>
      </c>
      <c r="I17" s="23">
        <f>I9+I15</f>
        <v>139</v>
      </c>
      <c r="J17" s="23">
        <f>J9+J15</f>
        <v>138.80000000000001</v>
      </c>
      <c r="K17" s="23">
        <v>138.19999999999999</v>
      </c>
      <c r="L17" s="23">
        <f>L9+L15</f>
        <v>137.30000000000001</v>
      </c>
      <c r="M17" s="23">
        <f>M9+M15</f>
        <v>136.5</v>
      </c>
      <c r="N17" s="23">
        <v>136.69999999999999</v>
      </c>
      <c r="O17" s="23">
        <f t="shared" si="0"/>
        <v>0.19999999999998863</v>
      </c>
      <c r="P17" s="39">
        <f t="shared" si="1"/>
        <v>1.4652014652013819E-3</v>
      </c>
      <c r="Q17" s="23">
        <f t="shared" si="2"/>
        <v>4</v>
      </c>
      <c r="R17" s="39">
        <f t="shared" si="3"/>
        <v>3.0143180105501134E-2</v>
      </c>
      <c r="S17" s="27"/>
      <c r="T17" s="36"/>
    </row>
    <row r="18" spans="1:20" x14ac:dyDescent="0.45">
      <c r="A18" s="3" t="s">
        <v>35</v>
      </c>
      <c r="B18" s="24">
        <v>3181027</v>
      </c>
      <c r="C18" s="24">
        <v>3188654</v>
      </c>
      <c r="D18" s="30">
        <v>3201921</v>
      </c>
      <c r="E18" s="24">
        <v>3305226</v>
      </c>
      <c r="F18" s="24">
        <v>3349903</v>
      </c>
      <c r="G18" s="24">
        <v>3370739</v>
      </c>
      <c r="H18" s="24">
        <v>3385342</v>
      </c>
      <c r="I18" s="24">
        <v>3397388</v>
      </c>
      <c r="J18" s="24">
        <v>3411488</v>
      </c>
      <c r="K18" s="24">
        <v>3420421</v>
      </c>
      <c r="L18" s="24">
        <v>3432764</v>
      </c>
      <c r="M18" s="24">
        <v>3443972</v>
      </c>
      <c r="N18" s="24">
        <v>3454459</v>
      </c>
      <c r="O18" s="24">
        <f t="shared" si="0"/>
        <v>10487</v>
      </c>
      <c r="P18" s="38">
        <f t="shared" si="1"/>
        <v>3.0450305635469741E-3</v>
      </c>
      <c r="Q18" s="24">
        <f t="shared" si="2"/>
        <v>273432</v>
      </c>
      <c r="R18" s="38">
        <f t="shared" si="3"/>
        <v>8.5957145286726586E-2</v>
      </c>
      <c r="S18" s="35"/>
      <c r="T18" s="36"/>
    </row>
    <row r="19" spans="1:20" x14ac:dyDescent="0.45">
      <c r="A19" s="4" t="s">
        <v>36</v>
      </c>
      <c r="B19" s="24">
        <v>3089438</v>
      </c>
      <c r="C19" s="24">
        <v>3096694</v>
      </c>
      <c r="D19" s="30">
        <v>3110930</v>
      </c>
      <c r="E19" s="32">
        <v>3222965</v>
      </c>
      <c r="F19" s="32">
        <v>3263307</v>
      </c>
      <c r="G19" s="32">
        <v>3284373</v>
      </c>
      <c r="H19" s="24">
        <v>3301729</v>
      </c>
      <c r="I19" s="32">
        <v>3313605</v>
      </c>
      <c r="J19" s="32">
        <v>3327664</v>
      </c>
      <c r="K19" s="32">
        <v>3337712</v>
      </c>
      <c r="L19" s="32">
        <v>3351096</v>
      </c>
      <c r="M19" s="32">
        <v>3364041</v>
      </c>
      <c r="N19" s="32">
        <v>3375522</v>
      </c>
      <c r="O19" s="24">
        <f t="shared" si="0"/>
        <v>11481</v>
      </c>
      <c r="P19" s="38">
        <f t="shared" si="1"/>
        <v>3.4128597124708053E-3</v>
      </c>
      <c r="Q19" s="24">
        <f t="shared" si="2"/>
        <v>286084</v>
      </c>
      <c r="R19" s="38">
        <f t="shared" si="3"/>
        <v>9.2600660702690907E-2</v>
      </c>
      <c r="S19" s="35"/>
      <c r="T19" s="36"/>
    </row>
    <row r="20" spans="1:20" x14ac:dyDescent="0.45">
      <c r="A20" s="4" t="s">
        <v>37</v>
      </c>
      <c r="B20" s="24">
        <v>453474</v>
      </c>
      <c r="C20" s="24">
        <v>460911</v>
      </c>
      <c r="D20" s="30">
        <v>466068</v>
      </c>
      <c r="E20" s="24">
        <v>469029</v>
      </c>
      <c r="F20" s="24">
        <v>488136</v>
      </c>
      <c r="G20" s="24">
        <v>500939</v>
      </c>
      <c r="H20" s="24">
        <v>495731</v>
      </c>
      <c r="I20" s="24">
        <v>503482</v>
      </c>
      <c r="J20" s="24">
        <v>505213</v>
      </c>
      <c r="K20" s="24">
        <v>503423</v>
      </c>
      <c r="L20" s="24">
        <v>505035</v>
      </c>
      <c r="M20" s="24">
        <v>500518</v>
      </c>
      <c r="N20" s="24">
        <v>498999</v>
      </c>
      <c r="O20" s="24">
        <f t="shared" si="0"/>
        <v>-1519</v>
      </c>
      <c r="P20" s="38">
        <f t="shared" si="1"/>
        <v>-3.0348558892986867E-3</v>
      </c>
      <c r="Q20" s="24">
        <f t="shared" si="2"/>
        <v>45525</v>
      </c>
      <c r="R20" s="38">
        <f t="shared" si="3"/>
        <v>0.10039164318130697</v>
      </c>
      <c r="S20" s="35"/>
      <c r="T20" s="36"/>
    </row>
    <row r="21" spans="1:20" x14ac:dyDescent="0.45">
      <c r="A21" s="4" t="s">
        <v>38</v>
      </c>
      <c r="B21" s="24">
        <v>79777</v>
      </c>
      <c r="C21" s="24">
        <v>80610</v>
      </c>
      <c r="D21" s="30">
        <v>81985</v>
      </c>
      <c r="E21" s="24">
        <v>80205</v>
      </c>
      <c r="F21" s="24">
        <v>80265</v>
      </c>
      <c r="G21" s="24">
        <v>76163</v>
      </c>
      <c r="H21" s="24">
        <v>74622</v>
      </c>
      <c r="I21" s="24">
        <v>74619</v>
      </c>
      <c r="J21" s="24">
        <v>75370</v>
      </c>
      <c r="K21" s="24">
        <v>74078</v>
      </c>
      <c r="L21" s="24">
        <v>72762</v>
      </c>
      <c r="M21" s="24">
        <v>71512</v>
      </c>
      <c r="N21" s="24">
        <v>67360</v>
      </c>
      <c r="O21" s="24">
        <f t="shared" si="0"/>
        <v>-4152</v>
      </c>
      <c r="P21" s="38">
        <f t="shared" si="1"/>
        <v>-5.8060185703098781E-2</v>
      </c>
      <c r="Q21" s="24">
        <f t="shared" si="2"/>
        <v>-12417</v>
      </c>
      <c r="R21" s="38">
        <f t="shared" si="3"/>
        <v>-0.15564636424031988</v>
      </c>
      <c r="S21" s="35"/>
      <c r="T21" s="36"/>
    </row>
    <row r="22" spans="1:20" x14ac:dyDescent="0.45">
      <c r="A22" s="12"/>
      <c r="B22" s="20"/>
      <c r="C22" s="20"/>
      <c r="D22" s="12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35"/>
      <c r="T22" s="36"/>
    </row>
    <row r="23" spans="1:20" x14ac:dyDescent="0.45">
      <c r="A23" s="3" t="s">
        <v>39</v>
      </c>
      <c r="B23" s="24">
        <v>6751452</v>
      </c>
      <c r="C23" s="24">
        <v>6793338</v>
      </c>
      <c r="D23" s="30">
        <v>6874633</v>
      </c>
      <c r="E23" s="24">
        <v>7470090</v>
      </c>
      <c r="F23" s="24">
        <v>7752999</v>
      </c>
      <c r="G23" s="24">
        <v>7843362</v>
      </c>
      <c r="H23" s="24">
        <v>7891078</v>
      </c>
      <c r="I23" s="24">
        <v>7933629</v>
      </c>
      <c r="J23" s="24">
        <v>7974332</v>
      </c>
      <c r="K23" s="24">
        <v>7986312</v>
      </c>
      <c r="L23" s="24">
        <v>8020894</v>
      </c>
      <c r="M23" s="24">
        <v>8047932</v>
      </c>
      <c r="N23" s="24">
        <v>8082617</v>
      </c>
      <c r="O23" s="24">
        <f t="shared" si="0"/>
        <v>34685</v>
      </c>
      <c r="P23" s="38">
        <f t="shared" si="1"/>
        <v>4.3098028164253871E-3</v>
      </c>
      <c r="Q23" s="24">
        <f t="shared" si="2"/>
        <v>1331165</v>
      </c>
      <c r="R23" s="38">
        <f t="shared" si="3"/>
        <v>0.19716721677055543</v>
      </c>
      <c r="S23" s="35"/>
      <c r="T23" s="36"/>
    </row>
    <row r="24" spans="1:20" x14ac:dyDescent="0.45">
      <c r="A24" s="4" t="s">
        <v>40</v>
      </c>
      <c r="B24" s="24">
        <v>5879989</v>
      </c>
      <c r="C24" s="24">
        <v>5910080</v>
      </c>
      <c r="D24" s="30">
        <v>5981504</v>
      </c>
      <c r="E24" s="24">
        <v>6576163</v>
      </c>
      <c r="F24" s="24">
        <v>6781936</v>
      </c>
      <c r="G24" s="24">
        <v>6846282</v>
      </c>
      <c r="H24" s="24">
        <v>6907958</v>
      </c>
      <c r="I24" s="24">
        <v>6941108</v>
      </c>
      <c r="J24" s="24">
        <v>6976415</v>
      </c>
      <c r="K24" s="24">
        <v>6996608</v>
      </c>
      <c r="L24" s="24">
        <v>7030129</v>
      </c>
      <c r="M24" s="24">
        <v>7071448</v>
      </c>
      <c r="N24" s="24">
        <v>7110149</v>
      </c>
      <c r="O24" s="24">
        <f t="shared" si="0"/>
        <v>38701</v>
      </c>
      <c r="P24" s="38">
        <f t="shared" si="1"/>
        <v>5.4728536503414861E-3</v>
      </c>
      <c r="Q24" s="24">
        <f t="shared" si="2"/>
        <v>1230160</v>
      </c>
      <c r="R24" s="38">
        <f t="shared" si="3"/>
        <v>0.20921127573537979</v>
      </c>
      <c r="S24" s="35"/>
      <c r="T24" s="36"/>
    </row>
    <row r="25" spans="1:20" x14ac:dyDescent="0.45">
      <c r="A25" s="4" t="s">
        <v>41</v>
      </c>
      <c r="B25" s="24">
        <v>787992</v>
      </c>
      <c r="C25" s="24">
        <v>798982</v>
      </c>
      <c r="D25" s="30">
        <v>807220</v>
      </c>
      <c r="E25" s="24">
        <v>809910</v>
      </c>
      <c r="F25" s="24">
        <v>886916</v>
      </c>
      <c r="G25" s="24">
        <v>917418</v>
      </c>
      <c r="H25" s="24">
        <v>905048</v>
      </c>
      <c r="I25" s="24">
        <v>914573</v>
      </c>
      <c r="J25" s="24">
        <v>919124</v>
      </c>
      <c r="K25" s="24">
        <v>912377</v>
      </c>
      <c r="L25" s="24">
        <v>914895</v>
      </c>
      <c r="M25" s="24">
        <v>901935</v>
      </c>
      <c r="N25" s="24">
        <v>902337</v>
      </c>
      <c r="O25" s="24">
        <f t="shared" si="0"/>
        <v>402</v>
      </c>
      <c r="P25" s="38">
        <f t="shared" si="1"/>
        <v>4.4570839362038282E-4</v>
      </c>
      <c r="Q25" s="24">
        <f t="shared" si="2"/>
        <v>114345</v>
      </c>
      <c r="R25" s="38">
        <f t="shared" si="3"/>
        <v>0.14510934121158592</v>
      </c>
      <c r="S25" s="35"/>
      <c r="T25" s="36"/>
    </row>
    <row r="26" spans="1:20" x14ac:dyDescent="0.45">
      <c r="A26" s="4" t="s">
        <v>42</v>
      </c>
      <c r="B26" s="24">
        <v>83471</v>
      </c>
      <c r="C26" s="24">
        <v>84276</v>
      </c>
      <c r="D26" s="30">
        <v>85909</v>
      </c>
      <c r="E26" s="24">
        <v>84017</v>
      </c>
      <c r="F26" s="24">
        <v>84147</v>
      </c>
      <c r="G26" s="24">
        <v>79662</v>
      </c>
      <c r="H26" s="24">
        <v>78072</v>
      </c>
      <c r="I26" s="24">
        <v>77948</v>
      </c>
      <c r="J26" s="24">
        <v>78793</v>
      </c>
      <c r="K26" s="24">
        <v>77327</v>
      </c>
      <c r="L26" s="24">
        <v>75870</v>
      </c>
      <c r="M26" s="24">
        <v>74549</v>
      </c>
      <c r="N26" s="24">
        <v>70131</v>
      </c>
      <c r="O26" s="24">
        <f t="shared" si="0"/>
        <v>-4418</v>
      </c>
      <c r="P26" s="38">
        <f t="shared" si="1"/>
        <v>-5.9263035050771976E-2</v>
      </c>
      <c r="Q26" s="24">
        <f t="shared" si="2"/>
        <v>-13340</v>
      </c>
      <c r="R26" s="38">
        <f t="shared" si="3"/>
        <v>-0.15981598399444119</v>
      </c>
      <c r="S26" s="35"/>
      <c r="T26" s="36"/>
    </row>
    <row r="27" spans="1:20" x14ac:dyDescent="0.45">
      <c r="B27" s="34"/>
      <c r="C27" s="35"/>
      <c r="D27" s="35"/>
      <c r="E27" s="35"/>
      <c r="F27" s="35"/>
      <c r="G27" s="35"/>
      <c r="H27" s="35"/>
      <c r="I27" s="35"/>
      <c r="J27" s="34"/>
      <c r="K27" s="35"/>
      <c r="L27" s="35"/>
      <c r="M27" s="35"/>
      <c r="N27" s="35"/>
      <c r="O27" s="35"/>
      <c r="P27" s="36"/>
      <c r="Q27" s="35"/>
      <c r="R27" s="36"/>
    </row>
    <row r="28" spans="1:20" x14ac:dyDescent="0.45">
      <c r="O28" s="35"/>
    </row>
    <row r="82" spans="1:8" ht="18" x14ac:dyDescent="0.55000000000000004">
      <c r="A82" s="7" t="s">
        <v>43</v>
      </c>
    </row>
    <row r="83" spans="1:8" ht="16.5" x14ac:dyDescent="0.45">
      <c r="A83" s="13"/>
    </row>
    <row r="84" spans="1:8" ht="15.75" x14ac:dyDescent="0.5">
      <c r="A84" s="14" t="s">
        <v>56</v>
      </c>
    </row>
    <row r="85" spans="1:8" ht="16.5" x14ac:dyDescent="0.45">
      <c r="A85" s="15"/>
    </row>
    <row r="86" spans="1:8" ht="15.75" x14ac:dyDescent="0.5">
      <c r="A86" s="14" t="s">
        <v>59</v>
      </c>
    </row>
    <row r="87" spans="1:8" ht="16.5" x14ac:dyDescent="0.45">
      <c r="A87" s="15"/>
      <c r="B87" s="15"/>
      <c r="C87" s="15"/>
      <c r="D87" s="15"/>
      <c r="E87" s="15"/>
      <c r="F87" s="15"/>
      <c r="G87" s="15"/>
      <c r="H87" s="15"/>
    </row>
    <row r="88" spans="1:8" ht="15.75" x14ac:dyDescent="0.45">
      <c r="A88" s="16" t="s">
        <v>54</v>
      </c>
    </row>
    <row r="89" spans="1:8" ht="15.75" x14ac:dyDescent="0.45">
      <c r="A89" s="16" t="s">
        <v>55</v>
      </c>
    </row>
    <row r="90" spans="1:8" ht="15.75" x14ac:dyDescent="0.45">
      <c r="A90" s="17"/>
    </row>
    <row r="91" spans="1:8" ht="15.75" x14ac:dyDescent="0.45">
      <c r="A91" s="17" t="s">
        <v>44</v>
      </c>
    </row>
    <row r="93" spans="1:8" x14ac:dyDescent="0.45">
      <c r="A93" t="s">
        <v>58</v>
      </c>
    </row>
    <row r="95" spans="1:8" x14ac:dyDescent="0.45">
      <c r="A95" t="s">
        <v>60</v>
      </c>
    </row>
  </sheetData>
  <phoneticPr fontId="19" type="noConversion"/>
  <pageMargins left="0.23622047244094491" right="0.23622047244094491" top="0.35433070866141736" bottom="0.55118110236220474" header="0.31496062992125984" footer="0.31496062992125984"/>
  <pageSetup paperSize="9" scale="6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C5EBC2-1AFE-4F8D-B291-233082549401}">
  <dimension ref="B4:BR44"/>
  <sheetViews>
    <sheetView topLeftCell="AP1" workbookViewId="0">
      <selection activeCell="BP1" sqref="BP1"/>
    </sheetView>
  </sheetViews>
  <sheetFormatPr baseColWidth="10" defaultRowHeight="14.25" x14ac:dyDescent="0.45"/>
  <cols>
    <col min="3" max="3" width="14.265625" bestFit="1" customWidth="1"/>
    <col min="4" max="4" width="13.265625" bestFit="1" customWidth="1"/>
    <col min="5" max="5" width="14.265625" bestFit="1" customWidth="1"/>
    <col min="8" max="9" width="13.265625" bestFit="1" customWidth="1"/>
    <col min="10" max="10" width="14.265625" bestFit="1" customWidth="1"/>
    <col min="13" max="13" width="13.265625" bestFit="1" customWidth="1"/>
    <col min="14" max="14" width="12.265625" bestFit="1" customWidth="1"/>
    <col min="15" max="15" width="13.265625" bestFit="1" customWidth="1"/>
    <col min="18" max="18" width="13.265625" bestFit="1" customWidth="1"/>
    <col min="19" max="19" width="12.265625" bestFit="1" customWidth="1"/>
    <col min="20" max="20" width="13.265625" bestFit="1" customWidth="1"/>
    <col min="23" max="23" width="13.265625" bestFit="1" customWidth="1"/>
    <col min="24" max="24" width="12.265625" bestFit="1" customWidth="1"/>
    <col min="25" max="25" width="13.265625" bestFit="1" customWidth="1"/>
    <col min="28" max="28" width="13.265625" bestFit="1" customWidth="1"/>
    <col min="29" max="29" width="12.265625" bestFit="1" customWidth="1"/>
    <col min="30" max="30" width="13.265625" bestFit="1" customWidth="1"/>
    <col min="33" max="33" width="13.265625" bestFit="1" customWidth="1"/>
    <col min="34" max="34" width="12.265625" bestFit="1" customWidth="1"/>
    <col min="35" max="35" width="13.265625" bestFit="1" customWidth="1"/>
    <col min="38" max="38" width="13.265625" bestFit="1" customWidth="1"/>
    <col min="39" max="39" width="12.265625" bestFit="1" customWidth="1"/>
    <col min="40" max="40" width="13.265625" bestFit="1" customWidth="1"/>
    <col min="43" max="43" width="13.265625" bestFit="1" customWidth="1"/>
    <col min="44" max="44" width="12.265625" bestFit="1" customWidth="1"/>
    <col min="45" max="45" width="13.265625" bestFit="1" customWidth="1"/>
    <col min="47" max="47" width="8.73046875" bestFit="1" customWidth="1"/>
    <col min="48" max="48" width="13.265625" bestFit="1" customWidth="1"/>
    <col min="49" max="49" width="14.265625" bestFit="1" customWidth="1"/>
    <col min="50" max="50" width="13.265625" bestFit="1" customWidth="1"/>
    <col min="52" max="52" width="8.73046875" bestFit="1" customWidth="1"/>
    <col min="53" max="53" width="13.265625" bestFit="1" customWidth="1"/>
    <col min="54" max="54" width="12.265625" bestFit="1" customWidth="1"/>
    <col min="55" max="55" width="13.265625" bestFit="1" customWidth="1"/>
    <col min="58" max="58" width="13.265625" bestFit="1" customWidth="1"/>
    <col min="59" max="59" width="12.265625" bestFit="1" customWidth="1"/>
    <col min="60" max="60" width="13.265625" bestFit="1" customWidth="1"/>
    <col min="63" max="63" width="14.265625" bestFit="1" customWidth="1"/>
    <col min="64" max="64" width="13.265625" bestFit="1" customWidth="1"/>
    <col min="65" max="65" width="14.265625" bestFit="1" customWidth="1"/>
  </cols>
  <sheetData>
    <row r="4" spans="2:70" ht="15.75" x14ac:dyDescent="0.5">
      <c r="B4" s="5" t="s">
        <v>21</v>
      </c>
    </row>
    <row r="6" spans="2:70" x14ac:dyDescent="0.45">
      <c r="C6" s="6">
        <v>44409</v>
      </c>
      <c r="H6" s="6">
        <v>44440</v>
      </c>
      <c r="M6" s="6">
        <v>44470</v>
      </c>
      <c r="R6" s="6">
        <v>44501</v>
      </c>
      <c r="W6" s="6">
        <v>44531</v>
      </c>
      <c r="AB6" s="6">
        <v>44562</v>
      </c>
      <c r="AG6" s="6">
        <v>44593</v>
      </c>
      <c r="AL6" s="6">
        <v>44621</v>
      </c>
      <c r="AQ6" s="6">
        <v>44652</v>
      </c>
      <c r="AV6" s="6">
        <v>44682</v>
      </c>
      <c r="BA6" s="6">
        <v>44713</v>
      </c>
      <c r="BF6" s="6">
        <v>44743</v>
      </c>
      <c r="BK6" s="6">
        <v>44774</v>
      </c>
      <c r="BO6" t="s">
        <v>46</v>
      </c>
      <c r="BQ6" t="s">
        <v>45</v>
      </c>
    </row>
    <row r="7" spans="2:70" x14ac:dyDescent="0.45">
      <c r="B7" t="s">
        <v>0</v>
      </c>
      <c r="C7" s="2" t="s">
        <v>1</v>
      </c>
      <c r="D7" s="2" t="s">
        <v>2</v>
      </c>
      <c r="E7" s="2" t="s">
        <v>3</v>
      </c>
      <c r="G7" t="s">
        <v>0</v>
      </c>
      <c r="H7" s="2" t="s">
        <v>1</v>
      </c>
      <c r="I7" s="2" t="s">
        <v>2</v>
      </c>
      <c r="J7" s="2" t="s">
        <v>3</v>
      </c>
      <c r="L7" t="s">
        <v>0</v>
      </c>
      <c r="M7" s="1" t="s">
        <v>1</v>
      </c>
      <c r="N7" s="1" t="s">
        <v>2</v>
      </c>
      <c r="O7" s="1" t="s">
        <v>3</v>
      </c>
      <c r="Q7" t="s">
        <v>0</v>
      </c>
      <c r="R7" s="1" t="s">
        <v>1</v>
      </c>
      <c r="S7" s="1" t="s">
        <v>2</v>
      </c>
      <c r="T7" s="1" t="s">
        <v>3</v>
      </c>
      <c r="V7" t="s">
        <v>0</v>
      </c>
      <c r="W7" s="1" t="s">
        <v>1</v>
      </c>
      <c r="X7" s="1" t="s">
        <v>2</v>
      </c>
      <c r="Y7" s="1" t="s">
        <v>3</v>
      </c>
      <c r="AA7" t="s">
        <v>0</v>
      </c>
      <c r="AB7" s="1" t="s">
        <v>1</v>
      </c>
      <c r="AC7" s="1" t="s">
        <v>2</v>
      </c>
      <c r="AD7" s="1" t="s">
        <v>3</v>
      </c>
      <c r="AF7" t="s">
        <v>0</v>
      </c>
      <c r="AG7" s="1" t="s">
        <v>1</v>
      </c>
      <c r="AH7" s="1" t="s">
        <v>2</v>
      </c>
      <c r="AI7" s="1" t="s">
        <v>3</v>
      </c>
      <c r="AK7" t="s">
        <v>0</v>
      </c>
      <c r="AL7" s="1" t="s">
        <v>1</v>
      </c>
      <c r="AM7" s="1" t="s">
        <v>2</v>
      </c>
      <c r="AN7" s="1" t="s">
        <v>3</v>
      </c>
      <c r="AP7" t="s">
        <v>0</v>
      </c>
      <c r="AQ7" s="1" t="s">
        <v>1</v>
      </c>
      <c r="AR7" s="1" t="s">
        <v>2</v>
      </c>
      <c r="AS7" s="1" t="s">
        <v>3</v>
      </c>
      <c r="AU7" t="s">
        <v>0</v>
      </c>
      <c r="AV7" s="1" t="s">
        <v>1</v>
      </c>
      <c r="AW7" s="1" t="s">
        <v>2</v>
      </c>
      <c r="AX7" s="1" t="s">
        <v>3</v>
      </c>
      <c r="AZ7" t="s">
        <v>0</v>
      </c>
      <c r="BA7" s="1" t="s">
        <v>1</v>
      </c>
      <c r="BB7" s="1" t="s">
        <v>2</v>
      </c>
      <c r="BC7" s="1" t="s">
        <v>3</v>
      </c>
      <c r="BE7" t="s">
        <v>0</v>
      </c>
      <c r="BF7" s="1" t="s">
        <v>1</v>
      </c>
      <c r="BG7" s="1" t="s">
        <v>2</v>
      </c>
      <c r="BH7" s="1" t="s">
        <v>3</v>
      </c>
      <c r="BJ7" t="s">
        <v>0</v>
      </c>
      <c r="BK7" s="1" t="s">
        <v>1</v>
      </c>
      <c r="BL7" s="1" t="s">
        <v>2</v>
      </c>
      <c r="BM7" s="1" t="s">
        <v>3</v>
      </c>
      <c r="BO7" s="1" t="s">
        <v>19</v>
      </c>
      <c r="BP7" s="1" t="s">
        <v>20</v>
      </c>
      <c r="BQ7" s="1" t="s">
        <v>19</v>
      </c>
      <c r="BR7" s="1" t="s">
        <v>20</v>
      </c>
    </row>
    <row r="8" spans="2:70" x14ac:dyDescent="0.45">
      <c r="B8" t="s">
        <v>4</v>
      </c>
      <c r="C8" s="1">
        <v>0</v>
      </c>
      <c r="D8" s="1">
        <v>98</v>
      </c>
      <c r="E8" s="1">
        <v>98</v>
      </c>
      <c r="G8" t="s">
        <v>4</v>
      </c>
      <c r="H8" s="1">
        <v>0</v>
      </c>
      <c r="I8" s="1">
        <v>98</v>
      </c>
      <c r="J8" s="1">
        <v>98</v>
      </c>
      <c r="L8" t="s">
        <v>4</v>
      </c>
      <c r="M8" s="1">
        <v>0</v>
      </c>
      <c r="N8" s="1">
        <v>98</v>
      </c>
      <c r="O8" s="1">
        <v>98</v>
      </c>
      <c r="Q8" t="s">
        <v>4</v>
      </c>
      <c r="R8" s="1">
        <v>0</v>
      </c>
      <c r="S8" s="1">
        <v>0</v>
      </c>
      <c r="T8" s="1">
        <v>0</v>
      </c>
      <c r="V8" t="s">
        <v>4</v>
      </c>
      <c r="W8" s="1">
        <v>0</v>
      </c>
      <c r="X8" s="1">
        <v>0</v>
      </c>
      <c r="Y8" s="1">
        <v>0</v>
      </c>
      <c r="AA8" t="s">
        <v>4</v>
      </c>
      <c r="AB8" s="1">
        <v>0</v>
      </c>
      <c r="AC8" s="1">
        <v>0</v>
      </c>
      <c r="AD8" s="1">
        <v>0</v>
      </c>
      <c r="AF8" t="s">
        <v>4</v>
      </c>
      <c r="AG8" s="1">
        <v>0</v>
      </c>
      <c r="AH8" s="1">
        <v>0</v>
      </c>
      <c r="AI8" s="1">
        <v>0</v>
      </c>
      <c r="AK8" t="s">
        <v>4</v>
      </c>
      <c r="AL8" s="1">
        <v>0</v>
      </c>
      <c r="AM8" s="1">
        <v>0</v>
      </c>
      <c r="AN8" s="1">
        <v>0</v>
      </c>
      <c r="AP8" t="s">
        <v>4</v>
      </c>
      <c r="AQ8" s="1">
        <v>0</v>
      </c>
      <c r="AR8" s="1">
        <v>0</v>
      </c>
      <c r="AS8" s="1">
        <v>0</v>
      </c>
      <c r="AU8" t="s">
        <v>4</v>
      </c>
      <c r="AV8" s="1">
        <v>0</v>
      </c>
      <c r="AW8" s="1">
        <v>0</v>
      </c>
      <c r="AX8" s="1">
        <v>0</v>
      </c>
      <c r="AZ8" t="s">
        <v>4</v>
      </c>
      <c r="BA8" s="1">
        <v>0</v>
      </c>
      <c r="BB8" s="1">
        <v>0</v>
      </c>
      <c r="BC8" s="1">
        <v>0</v>
      </c>
      <c r="BE8" t="s">
        <v>4</v>
      </c>
      <c r="BF8" s="1">
        <v>0</v>
      </c>
      <c r="BG8" s="1">
        <v>0</v>
      </c>
      <c r="BH8" s="1">
        <v>0</v>
      </c>
      <c r="BJ8" t="s">
        <v>4</v>
      </c>
      <c r="BK8" s="1">
        <v>0</v>
      </c>
      <c r="BL8" s="1">
        <v>0</v>
      </c>
      <c r="BM8" s="1">
        <v>0</v>
      </c>
    </row>
    <row r="9" spans="2:70" x14ac:dyDescent="0.45">
      <c r="B9" t="s">
        <v>5</v>
      </c>
      <c r="C9" s="1">
        <v>128737</v>
      </c>
      <c r="D9" s="1">
        <v>3289100</v>
      </c>
      <c r="E9" s="1">
        <v>3417837</v>
      </c>
      <c r="G9" t="s">
        <v>5</v>
      </c>
      <c r="H9" s="1">
        <v>129253</v>
      </c>
      <c r="I9" s="1">
        <v>3280148</v>
      </c>
      <c r="J9" s="1">
        <v>3409401</v>
      </c>
      <c r="L9" t="s">
        <v>5</v>
      </c>
      <c r="M9" s="1">
        <v>12972</v>
      </c>
      <c r="N9" s="1">
        <v>3272450</v>
      </c>
      <c r="O9" s="1">
        <v>3402170</v>
      </c>
      <c r="Q9" t="s">
        <v>5</v>
      </c>
      <c r="R9" s="1">
        <v>0</v>
      </c>
      <c r="S9" s="1">
        <v>3256837</v>
      </c>
      <c r="T9" s="1">
        <v>3256837</v>
      </c>
      <c r="V9" t="s">
        <v>5</v>
      </c>
      <c r="W9" s="1">
        <v>0</v>
      </c>
      <c r="X9" s="1">
        <v>3248383</v>
      </c>
      <c r="Y9" s="1">
        <v>3248383</v>
      </c>
      <c r="AA9" t="s">
        <v>5</v>
      </c>
      <c r="AB9" s="1">
        <v>0</v>
      </c>
      <c r="AC9" s="1">
        <v>3240102</v>
      </c>
      <c r="AD9" s="1">
        <v>3240102</v>
      </c>
      <c r="AF9" t="s">
        <v>5</v>
      </c>
      <c r="AG9" s="1">
        <v>0</v>
      </c>
      <c r="AH9" s="1">
        <v>0</v>
      </c>
      <c r="AI9" s="1">
        <v>0</v>
      </c>
      <c r="AK9" t="s">
        <v>5</v>
      </c>
      <c r="AL9" s="1">
        <v>0</v>
      </c>
      <c r="AM9" s="1">
        <v>0</v>
      </c>
      <c r="AN9" s="1">
        <v>0</v>
      </c>
      <c r="AP9" t="s">
        <v>5</v>
      </c>
      <c r="AQ9" s="1">
        <v>7000000</v>
      </c>
      <c r="AR9" s="1">
        <v>367</v>
      </c>
      <c r="AS9" s="1">
        <v>7000367</v>
      </c>
      <c r="AU9" t="s">
        <v>5</v>
      </c>
      <c r="AV9" s="1">
        <v>7000000</v>
      </c>
      <c r="AW9" s="1">
        <v>405</v>
      </c>
      <c r="AX9" s="1">
        <v>7000405</v>
      </c>
      <c r="AZ9" t="s">
        <v>5</v>
      </c>
      <c r="BA9" s="1">
        <v>7000000</v>
      </c>
      <c r="BB9" s="1">
        <v>13</v>
      </c>
      <c r="BC9" s="1">
        <v>7000013</v>
      </c>
      <c r="BE9" t="s">
        <v>5</v>
      </c>
      <c r="BF9" s="1">
        <v>7001414</v>
      </c>
      <c r="BG9" s="1">
        <v>382</v>
      </c>
      <c r="BH9" s="1">
        <v>7005234</v>
      </c>
      <c r="BJ9" t="s">
        <v>5</v>
      </c>
      <c r="BK9" s="1">
        <v>7001435</v>
      </c>
      <c r="BL9" s="1">
        <v>4707</v>
      </c>
      <c r="BM9" s="1">
        <v>7006142</v>
      </c>
    </row>
    <row r="10" spans="2:70" x14ac:dyDescent="0.45">
      <c r="B10" t="s">
        <v>6</v>
      </c>
      <c r="C10" s="1">
        <v>1204773475</v>
      </c>
      <c r="D10" s="1">
        <v>613105274</v>
      </c>
      <c r="E10" s="1">
        <v>1817878749</v>
      </c>
      <c r="G10" t="s">
        <v>6</v>
      </c>
      <c r="H10" s="1">
        <v>1221541582</v>
      </c>
      <c r="I10" s="1">
        <v>601333302</v>
      </c>
      <c r="J10" s="1">
        <v>1822874884</v>
      </c>
      <c r="L10" t="s">
        <v>6</v>
      </c>
      <c r="M10" s="1">
        <v>1208579731</v>
      </c>
      <c r="N10" s="1">
        <v>596149562</v>
      </c>
      <c r="O10" s="1">
        <v>1804729293</v>
      </c>
      <c r="Q10" t="s">
        <v>6</v>
      </c>
      <c r="R10" s="1">
        <v>1227977566</v>
      </c>
      <c r="S10" s="1">
        <v>595608432</v>
      </c>
      <c r="T10" s="1">
        <v>1823585998</v>
      </c>
      <c r="V10" t="s">
        <v>6</v>
      </c>
      <c r="W10" s="1">
        <v>1257285475</v>
      </c>
      <c r="X10" s="1">
        <v>609857741</v>
      </c>
      <c r="Y10" s="1">
        <v>1867143216</v>
      </c>
      <c r="AA10" t="s">
        <v>6</v>
      </c>
      <c r="AB10" s="1">
        <v>1223399469</v>
      </c>
      <c r="AC10" s="1">
        <v>582696303</v>
      </c>
      <c r="AD10" s="1">
        <v>1806095772</v>
      </c>
      <c r="AF10" t="s">
        <v>6</v>
      </c>
      <c r="AG10" s="1">
        <v>1205881875</v>
      </c>
      <c r="AH10" s="1">
        <v>559395801</v>
      </c>
      <c r="AI10" s="1">
        <v>1765277676</v>
      </c>
      <c r="AK10" t="s">
        <v>6</v>
      </c>
      <c r="AL10" s="1">
        <v>1234662056</v>
      </c>
      <c r="AM10" s="1">
        <v>571285839</v>
      </c>
      <c r="AN10" s="1">
        <v>1805947895</v>
      </c>
      <c r="AP10" t="s">
        <v>6</v>
      </c>
      <c r="AQ10" s="1">
        <v>1244162496</v>
      </c>
      <c r="AR10" s="1">
        <v>572153643</v>
      </c>
      <c r="AS10" s="1">
        <v>1816316139</v>
      </c>
      <c r="AU10" t="s">
        <v>6</v>
      </c>
      <c r="AV10" s="1">
        <v>1215122969</v>
      </c>
      <c r="AW10" s="1">
        <v>576432463</v>
      </c>
      <c r="AX10" s="1">
        <v>1791555432</v>
      </c>
      <c r="AZ10" t="s">
        <v>6</v>
      </c>
      <c r="BA10" s="1">
        <v>1277295713</v>
      </c>
      <c r="BB10" s="1">
        <v>597908964</v>
      </c>
      <c r="BC10" s="1">
        <v>1875204677</v>
      </c>
      <c r="BE10" t="s">
        <v>6</v>
      </c>
      <c r="BF10" s="1">
        <v>1263281637</v>
      </c>
      <c r="BG10" s="1">
        <v>586498250</v>
      </c>
      <c r="BH10" s="1">
        <v>1849779887</v>
      </c>
      <c r="BJ10" t="s">
        <v>6</v>
      </c>
      <c r="BK10" s="1">
        <v>1321197048</v>
      </c>
      <c r="BL10" s="1">
        <v>618721540</v>
      </c>
      <c r="BM10" s="1">
        <v>1939918588</v>
      </c>
      <c r="BO10" s="1">
        <f>BK10-C10</f>
        <v>116423573</v>
      </c>
      <c r="BP10" s="1">
        <f>BL10-D10</f>
        <v>5616266</v>
      </c>
      <c r="BQ10" s="18">
        <f>BO10/C10</f>
        <v>9.6635239251096558E-2</v>
      </c>
      <c r="BR10" s="18">
        <f>BP10/D10</f>
        <v>9.1603615857983964E-3</v>
      </c>
    </row>
    <row r="11" spans="2:70" x14ac:dyDescent="0.45">
      <c r="B11" t="s">
        <v>7</v>
      </c>
      <c r="C11" s="1">
        <v>4681350620</v>
      </c>
      <c r="D11" s="1">
        <v>2389251251</v>
      </c>
      <c r="E11" s="1">
        <v>7070601871</v>
      </c>
      <c r="G11" t="s">
        <v>7</v>
      </c>
      <c r="H11" s="1">
        <v>4644426939</v>
      </c>
      <c r="I11" s="1">
        <v>2376935845</v>
      </c>
      <c r="J11" s="1">
        <v>7021362784</v>
      </c>
      <c r="L11" t="s">
        <v>7</v>
      </c>
      <c r="M11" s="1">
        <v>4603067989</v>
      </c>
      <c r="N11" s="1">
        <v>2365556540</v>
      </c>
      <c r="O11" s="1">
        <v>6968624529</v>
      </c>
      <c r="Q11" t="s">
        <v>7</v>
      </c>
      <c r="R11" s="1">
        <v>4618030151</v>
      </c>
      <c r="S11" s="1">
        <v>2391223625</v>
      </c>
      <c r="T11" s="1">
        <v>7009253776</v>
      </c>
      <c r="V11" t="s">
        <v>7</v>
      </c>
      <c r="W11" s="1">
        <v>4666467122</v>
      </c>
      <c r="X11" s="1">
        <v>2461684758</v>
      </c>
      <c r="Y11" s="1">
        <v>7128151880</v>
      </c>
      <c r="AA11" t="s">
        <v>7</v>
      </c>
      <c r="AB11" s="1">
        <v>4530455024</v>
      </c>
      <c r="AC11" s="1">
        <v>2354374111</v>
      </c>
      <c r="AD11" s="1">
        <v>6884829135</v>
      </c>
      <c r="AF11" t="s">
        <v>7</v>
      </c>
      <c r="AG11" s="1">
        <v>4503022482</v>
      </c>
      <c r="AH11" s="1">
        <v>2296302871</v>
      </c>
      <c r="AI11" s="1">
        <v>6799325353</v>
      </c>
      <c r="AK11" t="s">
        <v>7</v>
      </c>
      <c r="AL11" s="1">
        <v>4566853767</v>
      </c>
      <c r="AM11" s="1">
        <v>2293535265</v>
      </c>
      <c r="AN11" s="1">
        <v>6860389032</v>
      </c>
      <c r="AP11" t="s">
        <v>7</v>
      </c>
      <c r="AQ11" s="1">
        <v>4532070294</v>
      </c>
      <c r="AR11" s="1">
        <v>2303260698</v>
      </c>
      <c r="AS11" s="1">
        <v>6835330992</v>
      </c>
      <c r="AU11" t="s">
        <v>7</v>
      </c>
      <c r="AV11" s="1">
        <v>4478009380</v>
      </c>
      <c r="AW11" s="1">
        <v>2251835899</v>
      </c>
      <c r="AX11" s="1">
        <v>6729845279</v>
      </c>
      <c r="AZ11" t="s">
        <v>7</v>
      </c>
      <c r="BA11" s="1">
        <v>4502540662</v>
      </c>
      <c r="BB11" s="1">
        <v>2296994405</v>
      </c>
      <c r="BC11" s="1">
        <v>6799535067</v>
      </c>
      <c r="BE11" t="s">
        <v>7</v>
      </c>
      <c r="BF11" s="1">
        <v>4388638628</v>
      </c>
      <c r="BG11" s="1">
        <v>2225483667</v>
      </c>
      <c r="BH11" s="1">
        <v>6614122295</v>
      </c>
      <c r="BJ11" t="s">
        <v>7</v>
      </c>
      <c r="BK11" s="1">
        <v>4464543311</v>
      </c>
      <c r="BL11" s="1">
        <v>2266592262</v>
      </c>
      <c r="BM11" s="1">
        <v>6731135573</v>
      </c>
      <c r="BO11" s="1">
        <f t="shared" ref="BO11:BO22" si="0">BK11-C11</f>
        <v>-216807309</v>
      </c>
      <c r="BP11" s="1">
        <f t="shared" ref="BP11:BP22" si="1">BL11-D11</f>
        <v>-122658989</v>
      </c>
      <c r="BQ11" s="18">
        <f t="shared" ref="BQ11:BQ22" si="2">BO11/C11</f>
        <v>-4.6312982427280783E-2</v>
      </c>
      <c r="BR11" s="18">
        <f t="shared" ref="BR11:BR22" si="3">BP11/D11</f>
        <v>-5.1337836047448827E-2</v>
      </c>
    </row>
    <row r="12" spans="2:70" x14ac:dyDescent="0.45">
      <c r="B12" t="s">
        <v>8</v>
      </c>
      <c r="C12" s="1">
        <v>9388626969</v>
      </c>
      <c r="D12" s="1">
        <v>4626471956</v>
      </c>
      <c r="E12" s="1">
        <v>14015098925</v>
      </c>
      <c r="G12" t="s">
        <v>8</v>
      </c>
      <c r="H12" s="1">
        <v>9193124867</v>
      </c>
      <c r="I12" s="1">
        <v>4604888789</v>
      </c>
      <c r="J12" s="1">
        <v>13798013656</v>
      </c>
      <c r="L12" t="s">
        <v>8</v>
      </c>
      <c r="M12" s="1">
        <v>9112741722</v>
      </c>
      <c r="N12" s="1">
        <v>4592548234</v>
      </c>
      <c r="O12" s="1">
        <v>13705289956</v>
      </c>
      <c r="Q12" t="s">
        <v>8</v>
      </c>
      <c r="R12" s="1">
        <v>9138361158</v>
      </c>
      <c r="S12" s="1">
        <v>4604776694</v>
      </c>
      <c r="T12" s="1">
        <v>13743137852</v>
      </c>
      <c r="V12" t="s">
        <v>8</v>
      </c>
      <c r="W12" s="1">
        <v>9267556276</v>
      </c>
      <c r="X12" s="1">
        <v>4686483769</v>
      </c>
      <c r="Y12" s="1">
        <v>13954040045</v>
      </c>
      <c r="AA12" t="s">
        <v>8</v>
      </c>
      <c r="AB12" s="1">
        <v>9040344442</v>
      </c>
      <c r="AC12" s="1">
        <v>4542005861</v>
      </c>
      <c r="AD12" s="1">
        <v>13582350303</v>
      </c>
      <c r="AF12" t="s">
        <v>8</v>
      </c>
      <c r="AG12" s="1">
        <v>8999427365</v>
      </c>
      <c r="AH12" s="1">
        <v>4494131082</v>
      </c>
      <c r="AI12" s="1">
        <v>13493558447</v>
      </c>
      <c r="AK12" t="s">
        <v>8</v>
      </c>
      <c r="AL12" s="1">
        <v>9131845947</v>
      </c>
      <c r="AM12" s="1">
        <v>4513638447</v>
      </c>
      <c r="AN12" s="1">
        <v>13645484394</v>
      </c>
      <c r="AP12" t="s">
        <v>8</v>
      </c>
      <c r="AQ12" s="1">
        <v>9014871822</v>
      </c>
      <c r="AR12" s="1">
        <v>4519988435</v>
      </c>
      <c r="AS12" s="1">
        <v>13534860257</v>
      </c>
      <c r="AU12" t="s">
        <v>8</v>
      </c>
      <c r="AV12" s="1">
        <v>8994599637</v>
      </c>
      <c r="AW12" s="1">
        <v>4507164520</v>
      </c>
      <c r="AX12" s="1">
        <v>13501764157</v>
      </c>
      <c r="AZ12" t="s">
        <v>8</v>
      </c>
      <c r="BA12" s="1">
        <v>8957922035</v>
      </c>
      <c r="BB12" s="1">
        <v>4525046918</v>
      </c>
      <c r="BC12" s="1">
        <v>13482968953</v>
      </c>
      <c r="BE12" t="s">
        <v>8</v>
      </c>
      <c r="BF12" s="1">
        <v>8801001948</v>
      </c>
      <c r="BG12" s="1">
        <v>4377473843</v>
      </c>
      <c r="BH12" s="1">
        <v>13178475791</v>
      </c>
      <c r="BJ12" t="s">
        <v>8</v>
      </c>
      <c r="BK12" s="1">
        <v>8915843793</v>
      </c>
      <c r="BL12" s="1">
        <v>4442027935</v>
      </c>
      <c r="BM12" s="1">
        <v>13357871728</v>
      </c>
      <c r="BO12" s="1">
        <f t="shared" si="0"/>
        <v>-472783176</v>
      </c>
      <c r="BP12" s="1">
        <f t="shared" si="1"/>
        <v>-184444021</v>
      </c>
      <c r="BQ12" s="18">
        <f t="shared" si="2"/>
        <v>-5.0357009343439382E-2</v>
      </c>
      <c r="BR12" s="18">
        <f t="shared" si="3"/>
        <v>-3.9867100190847889E-2</v>
      </c>
    </row>
    <row r="13" spans="2:70" x14ac:dyDescent="0.45">
      <c r="B13" t="s">
        <v>9</v>
      </c>
      <c r="C13" s="1">
        <v>11827352199</v>
      </c>
      <c r="D13" s="1">
        <v>5633014322</v>
      </c>
      <c r="E13" s="1">
        <v>17460366521</v>
      </c>
      <c r="G13" t="s">
        <v>9</v>
      </c>
      <c r="H13" s="1">
        <v>11754512932</v>
      </c>
      <c r="I13" s="1">
        <v>5633659783</v>
      </c>
      <c r="J13" s="1">
        <v>17388172715</v>
      </c>
      <c r="L13" t="s">
        <v>9</v>
      </c>
      <c r="M13" s="1">
        <v>11772061433</v>
      </c>
      <c r="N13" s="1">
        <v>5594912831</v>
      </c>
      <c r="O13" s="1">
        <v>17366974264</v>
      </c>
      <c r="Q13" t="s">
        <v>9</v>
      </c>
      <c r="R13" s="1">
        <v>11800173460</v>
      </c>
      <c r="S13" s="1">
        <v>5624441131</v>
      </c>
      <c r="T13" s="1">
        <v>17424614591</v>
      </c>
      <c r="V13" t="s">
        <v>9</v>
      </c>
      <c r="W13" s="1">
        <v>11854713090</v>
      </c>
      <c r="X13" s="1">
        <v>5700814887</v>
      </c>
      <c r="Y13" s="1">
        <v>17555527977</v>
      </c>
      <c r="AA13" t="s">
        <v>9</v>
      </c>
      <c r="AB13" s="1">
        <v>11709602972</v>
      </c>
      <c r="AC13" s="1">
        <v>5549962705</v>
      </c>
      <c r="AD13" s="1">
        <v>17259565677</v>
      </c>
      <c r="AF13" t="s">
        <v>9</v>
      </c>
      <c r="AG13" s="1">
        <v>11576754694</v>
      </c>
      <c r="AH13" s="1">
        <v>5486605335</v>
      </c>
      <c r="AI13" s="1">
        <v>17063360029</v>
      </c>
      <c r="AK13" t="s">
        <v>9</v>
      </c>
      <c r="AL13" s="1">
        <v>11754062752</v>
      </c>
      <c r="AM13" s="1">
        <v>5570382540</v>
      </c>
      <c r="AN13" s="1">
        <v>17324445292</v>
      </c>
      <c r="AP13" t="s">
        <v>9</v>
      </c>
      <c r="AQ13" s="1">
        <v>11896749159</v>
      </c>
      <c r="AR13" s="1">
        <v>5591607862</v>
      </c>
      <c r="AS13" s="1">
        <v>17488357021</v>
      </c>
      <c r="AU13" t="s">
        <v>9</v>
      </c>
      <c r="AV13" s="1">
        <v>11881196456</v>
      </c>
      <c r="AW13" s="1">
        <v>5567246155</v>
      </c>
      <c r="AX13" s="1">
        <v>17448442611</v>
      </c>
      <c r="AZ13" t="s">
        <v>9</v>
      </c>
      <c r="BA13" s="1">
        <v>11850768529</v>
      </c>
      <c r="BB13" s="1">
        <v>5601165036</v>
      </c>
      <c r="BC13" s="1">
        <v>17451933565</v>
      </c>
      <c r="BE13" t="s">
        <v>9</v>
      </c>
      <c r="BF13" s="1">
        <v>11689332694</v>
      </c>
      <c r="BG13" s="1">
        <v>5477059355</v>
      </c>
      <c r="BH13" s="1">
        <v>17166392049</v>
      </c>
      <c r="BJ13" t="s">
        <v>9</v>
      </c>
      <c r="BK13" s="1">
        <v>11821886400</v>
      </c>
      <c r="BL13" s="1">
        <v>5543982437</v>
      </c>
      <c r="BM13" s="1">
        <v>17365868837</v>
      </c>
      <c r="BO13" s="1">
        <f t="shared" si="0"/>
        <v>-5465799</v>
      </c>
      <c r="BP13" s="1">
        <f t="shared" si="1"/>
        <v>-89031885</v>
      </c>
      <c r="BQ13" s="18">
        <f t="shared" si="2"/>
        <v>-4.6213209077025137E-4</v>
      </c>
      <c r="BR13" s="18">
        <f t="shared" si="3"/>
        <v>-1.5805371673258812E-2</v>
      </c>
    </row>
    <row r="14" spans="2:70" x14ac:dyDescent="0.45">
      <c r="B14" t="s">
        <v>10</v>
      </c>
      <c r="C14" s="1">
        <v>12575467960</v>
      </c>
      <c r="D14" s="1">
        <v>6282264154</v>
      </c>
      <c r="E14" s="1">
        <v>18857732114</v>
      </c>
      <c r="G14" t="s">
        <v>10</v>
      </c>
      <c r="H14" s="1">
        <v>12472359194</v>
      </c>
      <c r="I14" s="1">
        <v>6280354820</v>
      </c>
      <c r="J14" s="1">
        <v>18752714014</v>
      </c>
      <c r="L14" t="s">
        <v>10</v>
      </c>
      <c r="M14" s="1">
        <v>12431706982</v>
      </c>
      <c r="N14" s="1">
        <v>6265856889</v>
      </c>
      <c r="O14" s="1">
        <v>18697563871</v>
      </c>
      <c r="Q14" t="s">
        <v>10</v>
      </c>
      <c r="R14" s="1">
        <v>12476927342</v>
      </c>
      <c r="S14" s="1">
        <v>6311355898</v>
      </c>
      <c r="T14" s="1">
        <v>18788283240</v>
      </c>
      <c r="V14" t="s">
        <v>10</v>
      </c>
      <c r="W14" s="1">
        <v>12605551471</v>
      </c>
      <c r="X14" s="1">
        <v>6397944302</v>
      </c>
      <c r="Y14" s="1">
        <v>19003495773</v>
      </c>
      <c r="AA14" t="s">
        <v>10</v>
      </c>
      <c r="AB14" s="1">
        <v>12407083885</v>
      </c>
      <c r="AC14" s="1">
        <v>6233803903</v>
      </c>
      <c r="AD14" s="1">
        <v>18640887788</v>
      </c>
      <c r="AF14" t="s">
        <v>10</v>
      </c>
      <c r="AG14" s="1">
        <v>12270314252</v>
      </c>
      <c r="AH14" s="1">
        <v>6172499256</v>
      </c>
      <c r="AI14" s="1">
        <v>18442813508</v>
      </c>
      <c r="AK14" t="s">
        <v>10</v>
      </c>
      <c r="AL14" s="1">
        <v>12550792971</v>
      </c>
      <c r="AM14" s="1">
        <v>6224824324</v>
      </c>
      <c r="AN14" s="1">
        <v>18775617295</v>
      </c>
      <c r="AP14" t="s">
        <v>10</v>
      </c>
      <c r="AQ14" s="1">
        <v>12592192021</v>
      </c>
      <c r="AR14" s="1">
        <v>6216118769</v>
      </c>
      <c r="AS14" s="1">
        <v>18808310790</v>
      </c>
      <c r="AU14" t="s">
        <v>10</v>
      </c>
      <c r="AV14" s="1">
        <v>12701825410</v>
      </c>
      <c r="AW14" s="1">
        <v>6227895269</v>
      </c>
      <c r="AX14" s="1">
        <v>18929720679</v>
      </c>
      <c r="AZ14" t="s">
        <v>10</v>
      </c>
      <c r="BA14" s="1">
        <v>12658610204</v>
      </c>
      <c r="BB14" s="1">
        <v>6298173730</v>
      </c>
      <c r="BC14" s="1">
        <v>18956783934</v>
      </c>
      <c r="BE14" t="s">
        <v>10</v>
      </c>
      <c r="BF14" s="1">
        <v>12478982914</v>
      </c>
      <c r="BG14" s="1">
        <v>6136507200</v>
      </c>
      <c r="BH14" s="1">
        <v>18615490114</v>
      </c>
      <c r="BJ14" t="s">
        <v>10</v>
      </c>
      <c r="BK14" s="1">
        <v>12698482163</v>
      </c>
      <c r="BL14" s="1">
        <v>6224480020</v>
      </c>
      <c r="BM14" s="1">
        <v>18922962183</v>
      </c>
      <c r="BO14" s="1">
        <f t="shared" si="0"/>
        <v>123014203</v>
      </c>
      <c r="BP14" s="1">
        <f t="shared" si="1"/>
        <v>-57784134</v>
      </c>
      <c r="BQ14" s="18">
        <f t="shared" si="2"/>
        <v>9.7820775649290429E-3</v>
      </c>
      <c r="BR14" s="18">
        <f t="shared" si="3"/>
        <v>-9.1979790380524017E-3</v>
      </c>
    </row>
    <row r="15" spans="2:70" x14ac:dyDescent="0.45">
      <c r="B15" t="s">
        <v>11</v>
      </c>
      <c r="C15" s="1">
        <v>13732021393</v>
      </c>
      <c r="D15" s="1">
        <v>7158937289</v>
      </c>
      <c r="E15" s="1">
        <v>20890958682</v>
      </c>
      <c r="G15" t="s">
        <v>11</v>
      </c>
      <c r="H15" s="1">
        <v>13531250712</v>
      </c>
      <c r="I15" s="1">
        <v>7121383125</v>
      </c>
      <c r="J15" s="1">
        <v>20652633837</v>
      </c>
      <c r="L15" t="s">
        <v>11</v>
      </c>
      <c r="M15" s="1">
        <v>13457460135</v>
      </c>
      <c r="N15" s="1">
        <v>7068532104</v>
      </c>
      <c r="O15" s="1">
        <v>20525992239</v>
      </c>
      <c r="Q15" t="s">
        <v>11</v>
      </c>
      <c r="R15" s="1">
        <v>13511980111</v>
      </c>
      <c r="S15" s="1">
        <v>7106828975</v>
      </c>
      <c r="T15" s="1">
        <v>20618809086</v>
      </c>
      <c r="V15" t="s">
        <v>11</v>
      </c>
      <c r="W15" s="1">
        <v>13533902272</v>
      </c>
      <c r="X15" s="1">
        <v>7191729712</v>
      </c>
      <c r="Y15" s="1">
        <v>20725631984</v>
      </c>
      <c r="AA15" t="s">
        <v>11</v>
      </c>
      <c r="AB15" s="1">
        <v>13217250016</v>
      </c>
      <c r="AC15" s="1">
        <v>7016435783</v>
      </c>
      <c r="AD15" s="1">
        <v>20233685799</v>
      </c>
      <c r="AF15" t="s">
        <v>11</v>
      </c>
      <c r="AG15" s="1">
        <v>13019892512</v>
      </c>
      <c r="AH15" s="1">
        <v>6890081212</v>
      </c>
      <c r="AI15" s="1">
        <v>19909973724</v>
      </c>
      <c r="AK15" t="s">
        <v>11</v>
      </c>
      <c r="AL15" s="1">
        <v>13226542466</v>
      </c>
      <c r="AM15" s="1">
        <v>6959530896</v>
      </c>
      <c r="AN15" s="1">
        <v>20186073362</v>
      </c>
      <c r="AP15" t="s">
        <v>11</v>
      </c>
      <c r="AQ15" s="1">
        <v>13283496908</v>
      </c>
      <c r="AR15" s="1">
        <v>7021027658</v>
      </c>
      <c r="AS15" s="1">
        <v>20304524566</v>
      </c>
      <c r="AU15" t="s">
        <v>11</v>
      </c>
      <c r="AV15" s="1">
        <v>13280702733</v>
      </c>
      <c r="AW15" s="1">
        <v>7007859671</v>
      </c>
      <c r="AX15" s="1">
        <v>20288562404</v>
      </c>
      <c r="AZ15" t="s">
        <v>11</v>
      </c>
      <c r="BA15" s="1">
        <v>13243761430</v>
      </c>
      <c r="BB15" s="1">
        <v>7043070039</v>
      </c>
      <c r="BC15" s="1">
        <v>20286831469</v>
      </c>
      <c r="BE15" t="s">
        <v>11</v>
      </c>
      <c r="BF15" s="1">
        <v>13023675658</v>
      </c>
      <c r="BG15" s="1">
        <v>6829160126</v>
      </c>
      <c r="BH15" s="1">
        <v>19852835784</v>
      </c>
      <c r="BJ15" t="s">
        <v>11</v>
      </c>
      <c r="BK15" s="1">
        <v>13185770418</v>
      </c>
      <c r="BL15" s="1">
        <v>6941210503</v>
      </c>
      <c r="BM15" s="1">
        <v>20126980921</v>
      </c>
      <c r="BO15" s="1">
        <f t="shared" si="0"/>
        <v>-546250975</v>
      </c>
      <c r="BP15" s="1">
        <f t="shared" si="1"/>
        <v>-217726786</v>
      </c>
      <c r="BQ15" s="18">
        <f t="shared" si="2"/>
        <v>-3.9779356539486277E-2</v>
      </c>
      <c r="BR15" s="18">
        <f t="shared" si="3"/>
        <v>-3.0413283034975893E-2</v>
      </c>
    </row>
    <row r="16" spans="2:70" x14ac:dyDescent="0.45">
      <c r="B16" t="s">
        <v>12</v>
      </c>
      <c r="C16" s="1">
        <v>13830818111</v>
      </c>
      <c r="D16" s="1">
        <v>7401833272</v>
      </c>
      <c r="E16" s="1">
        <v>21232651383</v>
      </c>
      <c r="G16" t="s">
        <v>12</v>
      </c>
      <c r="H16" s="1">
        <v>13611967440</v>
      </c>
      <c r="I16" s="1">
        <v>7336703774</v>
      </c>
      <c r="J16" s="1">
        <v>20948671214</v>
      </c>
      <c r="L16" t="s">
        <v>12</v>
      </c>
      <c r="M16" s="1">
        <v>13587860559</v>
      </c>
      <c r="N16" s="1">
        <v>7317843870</v>
      </c>
      <c r="O16" s="1">
        <v>20905704429</v>
      </c>
      <c r="Q16" t="s">
        <v>12</v>
      </c>
      <c r="R16" s="1">
        <v>13729663579</v>
      </c>
      <c r="S16" s="1">
        <v>7347136029</v>
      </c>
      <c r="T16" s="1">
        <v>21076799608</v>
      </c>
      <c r="V16" t="s">
        <v>12</v>
      </c>
      <c r="W16" s="1">
        <v>13849246947</v>
      </c>
      <c r="X16" s="1">
        <v>7428868671</v>
      </c>
      <c r="Y16" s="1">
        <v>21278115618</v>
      </c>
      <c r="AA16" t="s">
        <v>12</v>
      </c>
      <c r="AB16" s="1">
        <v>13640626555</v>
      </c>
      <c r="AC16" s="1">
        <v>7249872830</v>
      </c>
      <c r="AD16" s="1">
        <v>20890499385</v>
      </c>
      <c r="AF16" t="s">
        <v>12</v>
      </c>
      <c r="AG16" s="1">
        <v>13518236220</v>
      </c>
      <c r="AH16" s="1">
        <v>7179623347</v>
      </c>
      <c r="AI16" s="1">
        <v>20697859567</v>
      </c>
      <c r="AK16" t="s">
        <v>12</v>
      </c>
      <c r="AL16" s="1">
        <v>13837897211</v>
      </c>
      <c r="AM16" s="1">
        <v>7259660403</v>
      </c>
      <c r="AN16" s="1">
        <v>21097557614</v>
      </c>
      <c r="AP16" t="s">
        <v>12</v>
      </c>
      <c r="AQ16" s="1">
        <v>13884858271</v>
      </c>
      <c r="AR16" s="1">
        <v>7277514007</v>
      </c>
      <c r="AS16" s="1">
        <v>21162372278</v>
      </c>
      <c r="AU16" t="s">
        <v>12</v>
      </c>
      <c r="AV16" s="1">
        <v>13909289449</v>
      </c>
      <c r="AW16" s="1">
        <v>7289731333</v>
      </c>
      <c r="AX16" s="1">
        <v>21199020782</v>
      </c>
      <c r="AZ16" t="s">
        <v>12</v>
      </c>
      <c r="BA16" s="1">
        <v>13974766699</v>
      </c>
      <c r="BB16" s="1">
        <v>7323873174</v>
      </c>
      <c r="BC16" s="1">
        <v>21298639873</v>
      </c>
      <c r="BE16" t="s">
        <v>12</v>
      </c>
      <c r="BF16" s="1">
        <v>13743543548</v>
      </c>
      <c r="BG16" s="1">
        <v>7181685470</v>
      </c>
      <c r="BH16" s="1">
        <v>20925229018</v>
      </c>
      <c r="BJ16" t="s">
        <v>12</v>
      </c>
      <c r="BK16" s="1">
        <v>13943214901</v>
      </c>
      <c r="BL16" s="1">
        <v>7240969622</v>
      </c>
      <c r="BM16" s="1">
        <v>21184184523</v>
      </c>
      <c r="BO16" s="1">
        <f t="shared" si="0"/>
        <v>112396790</v>
      </c>
      <c r="BP16" s="1">
        <f t="shared" si="1"/>
        <v>-160863650</v>
      </c>
      <c r="BQ16" s="18">
        <f t="shared" si="2"/>
        <v>8.1265467521843843E-3</v>
      </c>
      <c r="BR16" s="18">
        <f t="shared" si="3"/>
        <v>-2.1732946972545641E-2</v>
      </c>
    </row>
    <row r="17" spans="2:70" x14ac:dyDescent="0.45">
      <c r="B17" t="s">
        <v>13</v>
      </c>
      <c r="C17" s="1">
        <v>11446627289</v>
      </c>
      <c r="D17" s="1">
        <v>6054744360</v>
      </c>
      <c r="E17" s="1">
        <v>17501371649</v>
      </c>
      <c r="G17" t="s">
        <v>13</v>
      </c>
      <c r="H17" s="1">
        <v>11336510451</v>
      </c>
      <c r="I17" s="1">
        <v>6038961323</v>
      </c>
      <c r="J17" s="1">
        <v>17375471774</v>
      </c>
      <c r="L17" t="s">
        <v>13</v>
      </c>
      <c r="M17" s="1">
        <v>11392693019</v>
      </c>
      <c r="N17" s="1">
        <v>6052851243</v>
      </c>
      <c r="O17" s="1">
        <v>17445544262</v>
      </c>
      <c r="Q17" t="s">
        <v>13</v>
      </c>
      <c r="R17" s="1">
        <v>11447222863</v>
      </c>
      <c r="S17" s="1">
        <v>6111921933</v>
      </c>
      <c r="T17" s="1">
        <v>17559144796</v>
      </c>
      <c r="V17" t="s">
        <v>13</v>
      </c>
      <c r="W17" s="1">
        <v>11507944137</v>
      </c>
      <c r="X17" s="1">
        <v>6163641735</v>
      </c>
      <c r="Y17" s="1">
        <v>17671585872</v>
      </c>
      <c r="AA17" t="s">
        <v>13</v>
      </c>
      <c r="AB17" s="1">
        <v>11327432586</v>
      </c>
      <c r="AC17" s="1">
        <v>5992298661</v>
      </c>
      <c r="AD17" s="1">
        <v>17319731247</v>
      </c>
      <c r="AF17" t="s">
        <v>13</v>
      </c>
      <c r="AG17" s="1">
        <v>11175434287</v>
      </c>
      <c r="AH17" s="1">
        <v>5868502673</v>
      </c>
      <c r="AI17" s="1">
        <v>17043936960</v>
      </c>
      <c r="AK17" t="s">
        <v>13</v>
      </c>
      <c r="AL17" s="1">
        <v>11342382884</v>
      </c>
      <c r="AM17" s="1">
        <v>5912664431</v>
      </c>
      <c r="AN17" s="1">
        <v>17255047315</v>
      </c>
      <c r="AP17" t="s">
        <v>13</v>
      </c>
      <c r="AQ17" s="1">
        <v>11473607370</v>
      </c>
      <c r="AR17" s="1">
        <v>5979785578</v>
      </c>
      <c r="AS17" s="1">
        <v>17453392948</v>
      </c>
      <c r="AU17" t="s">
        <v>13</v>
      </c>
      <c r="AV17" s="1">
        <v>11475343175</v>
      </c>
      <c r="AW17" s="1">
        <v>6001587236</v>
      </c>
      <c r="AX17" s="1">
        <v>17476930411</v>
      </c>
      <c r="AZ17" t="s">
        <v>13</v>
      </c>
      <c r="BA17" s="1">
        <v>11519490894</v>
      </c>
      <c r="BB17" s="1">
        <v>6049979414</v>
      </c>
      <c r="BC17" s="1">
        <v>17569470308</v>
      </c>
      <c r="BE17" t="s">
        <v>13</v>
      </c>
      <c r="BF17" s="1">
        <v>11449321038</v>
      </c>
      <c r="BG17" s="1">
        <v>5945017034</v>
      </c>
      <c r="BH17" s="1">
        <v>17394338072</v>
      </c>
      <c r="BJ17" t="s">
        <v>13</v>
      </c>
      <c r="BK17" s="1">
        <v>11529676316</v>
      </c>
      <c r="BL17" s="1">
        <v>6009848034</v>
      </c>
      <c r="BM17" s="1">
        <v>17539524350</v>
      </c>
      <c r="BO17" s="1">
        <f t="shared" si="0"/>
        <v>83049027</v>
      </c>
      <c r="BP17" s="1">
        <f t="shared" si="1"/>
        <v>-44896326</v>
      </c>
      <c r="BQ17" s="18">
        <f t="shared" si="2"/>
        <v>7.255327259568292E-3</v>
      </c>
      <c r="BR17" s="18">
        <f t="shared" si="3"/>
        <v>-7.4150654974969085E-3</v>
      </c>
    </row>
    <row r="18" spans="2:70" x14ac:dyDescent="0.45">
      <c r="B18" t="s">
        <v>14</v>
      </c>
      <c r="C18" s="1">
        <v>8957691265</v>
      </c>
      <c r="D18" s="1">
        <v>4405741605</v>
      </c>
      <c r="E18" s="1">
        <v>13363432870</v>
      </c>
      <c r="G18" t="s">
        <v>14</v>
      </c>
      <c r="H18" s="1">
        <v>8806954198</v>
      </c>
      <c r="I18" s="1">
        <v>4374420123</v>
      </c>
      <c r="J18" s="1">
        <v>13181374321</v>
      </c>
      <c r="L18" t="s">
        <v>14</v>
      </c>
      <c r="M18" s="1">
        <v>8859349297</v>
      </c>
      <c r="N18" s="1">
        <v>4403522775</v>
      </c>
      <c r="O18" s="1">
        <v>13262872072</v>
      </c>
      <c r="Q18" t="s">
        <v>14</v>
      </c>
      <c r="R18" s="1">
        <v>8869802106</v>
      </c>
      <c r="S18" s="1">
        <v>4435932474</v>
      </c>
      <c r="T18" s="1">
        <v>13305734580</v>
      </c>
      <c r="V18" t="s">
        <v>14</v>
      </c>
      <c r="W18" s="1">
        <v>8894127992</v>
      </c>
      <c r="X18" s="1">
        <v>4497538059</v>
      </c>
      <c r="Y18" s="1">
        <v>13391666051</v>
      </c>
      <c r="AA18" t="s">
        <v>14</v>
      </c>
      <c r="AB18" s="1">
        <v>8692910408</v>
      </c>
      <c r="AC18" s="1">
        <v>4430397785</v>
      </c>
      <c r="AD18" s="1">
        <v>13123308193</v>
      </c>
      <c r="AF18" t="s">
        <v>14</v>
      </c>
      <c r="AG18" s="1">
        <v>8609823963</v>
      </c>
      <c r="AH18" s="1">
        <v>4331990992</v>
      </c>
      <c r="AI18" s="1">
        <v>12941814955</v>
      </c>
      <c r="AK18" t="s">
        <v>14</v>
      </c>
      <c r="AL18" s="1">
        <v>8803780810</v>
      </c>
      <c r="AM18" s="1">
        <v>4418124513</v>
      </c>
      <c r="AN18" s="1">
        <v>13221905323</v>
      </c>
      <c r="AP18" t="s">
        <v>14</v>
      </c>
      <c r="AQ18" s="1">
        <v>8984142900</v>
      </c>
      <c r="AR18" s="1">
        <v>4482646452</v>
      </c>
      <c r="AS18" s="1">
        <v>13466789352</v>
      </c>
      <c r="AU18" t="s">
        <v>14</v>
      </c>
      <c r="AV18" s="1">
        <v>9075627147</v>
      </c>
      <c r="AW18" s="1">
        <v>4487813530</v>
      </c>
      <c r="AX18" s="1">
        <v>13563440677</v>
      </c>
      <c r="AZ18" t="s">
        <v>14</v>
      </c>
      <c r="BA18" s="1">
        <v>9141914450</v>
      </c>
      <c r="BB18" s="1">
        <v>4543628008</v>
      </c>
      <c r="BC18" s="1">
        <v>13685542458</v>
      </c>
      <c r="BE18" t="s">
        <v>14</v>
      </c>
      <c r="BF18" s="1">
        <v>9002004529</v>
      </c>
      <c r="BG18" s="1">
        <v>4480435270</v>
      </c>
      <c r="BH18" s="1">
        <v>13482439799</v>
      </c>
      <c r="BJ18" t="s">
        <v>14</v>
      </c>
      <c r="BK18" s="1">
        <v>9075875916</v>
      </c>
      <c r="BL18" s="1">
        <v>4489586940</v>
      </c>
      <c r="BM18" s="1">
        <v>13565462856</v>
      </c>
      <c r="BO18" s="1">
        <f t="shared" si="0"/>
        <v>118184651</v>
      </c>
      <c r="BP18" s="1">
        <f t="shared" si="1"/>
        <v>83845335</v>
      </c>
      <c r="BQ18" s="18">
        <f t="shared" si="2"/>
        <v>1.319365085306945E-2</v>
      </c>
      <c r="BR18" s="18">
        <f t="shared" si="3"/>
        <v>1.9030924306783079E-2</v>
      </c>
    </row>
    <row r="19" spans="2:70" x14ac:dyDescent="0.45">
      <c r="B19" t="s">
        <v>15</v>
      </c>
      <c r="C19" s="1">
        <v>6523738426</v>
      </c>
      <c r="D19" s="1">
        <v>2731621289</v>
      </c>
      <c r="E19" s="1">
        <v>9255359715</v>
      </c>
      <c r="G19" t="s">
        <v>15</v>
      </c>
      <c r="H19" s="1">
        <v>6440652625</v>
      </c>
      <c r="I19" s="1">
        <v>2736923272</v>
      </c>
      <c r="J19" s="1">
        <v>9177575897</v>
      </c>
      <c r="L19" t="s">
        <v>15</v>
      </c>
      <c r="M19" s="1">
        <v>6515467611</v>
      </c>
      <c r="N19" s="1">
        <v>2802816068</v>
      </c>
      <c r="O19" s="1">
        <v>9318283679</v>
      </c>
      <c r="Q19" t="s">
        <v>15</v>
      </c>
      <c r="R19" s="1">
        <v>6517206372</v>
      </c>
      <c r="S19" s="1">
        <v>2827700977</v>
      </c>
      <c r="T19" s="1">
        <v>9344907349</v>
      </c>
      <c r="V19" t="s">
        <v>15</v>
      </c>
      <c r="W19" s="1">
        <v>6515072871</v>
      </c>
      <c r="X19" s="1">
        <v>2854323566</v>
      </c>
      <c r="Y19" s="1">
        <v>9369396437</v>
      </c>
      <c r="AA19" t="s">
        <v>15</v>
      </c>
      <c r="AB19" s="1">
        <v>6354821443</v>
      </c>
      <c r="AC19" s="1">
        <v>2789252889</v>
      </c>
      <c r="AD19" s="1">
        <v>9144074332</v>
      </c>
      <c r="AF19" t="s">
        <v>15</v>
      </c>
      <c r="AG19" s="1">
        <v>6227217417</v>
      </c>
      <c r="AH19" s="1">
        <v>2727164869</v>
      </c>
      <c r="AI19" s="1">
        <v>8954382286</v>
      </c>
      <c r="AK19" t="s">
        <v>15</v>
      </c>
      <c r="AL19" s="1">
        <v>6384202905</v>
      </c>
      <c r="AM19" s="1">
        <v>2767525764</v>
      </c>
      <c r="AN19" s="1">
        <v>9151728669</v>
      </c>
      <c r="AP19" t="s">
        <v>15</v>
      </c>
      <c r="AQ19" s="1">
        <v>6464944146</v>
      </c>
      <c r="AR19" s="1">
        <v>2772301462</v>
      </c>
      <c r="AS19" s="1">
        <v>9237245608</v>
      </c>
      <c r="AU19" t="s">
        <v>15</v>
      </c>
      <c r="AV19" s="1">
        <v>6457650559</v>
      </c>
      <c r="AW19" s="1">
        <v>2779572849</v>
      </c>
      <c r="AX19" s="1">
        <v>9237223408</v>
      </c>
      <c r="AZ19" t="s">
        <v>15</v>
      </c>
      <c r="BA19" s="1">
        <v>6516641313</v>
      </c>
      <c r="BB19" s="1">
        <v>2813080268</v>
      </c>
      <c r="BC19" s="1">
        <v>9329721581</v>
      </c>
      <c r="BE19" t="s">
        <v>15</v>
      </c>
      <c r="BF19" s="1">
        <v>6562871919</v>
      </c>
      <c r="BG19" s="1">
        <v>2811602218</v>
      </c>
      <c r="BH19" s="1">
        <v>9374474137</v>
      </c>
      <c r="BJ19" t="s">
        <v>15</v>
      </c>
      <c r="BK19" s="1">
        <v>6588543304</v>
      </c>
      <c r="BL19" s="1">
        <v>2810128705</v>
      </c>
      <c r="BM19" s="1">
        <v>9398672009</v>
      </c>
      <c r="BO19" s="1">
        <f t="shared" si="0"/>
        <v>64804878</v>
      </c>
      <c r="BP19" s="1">
        <f t="shared" si="1"/>
        <v>78507416</v>
      </c>
      <c r="BQ19" s="18">
        <f t="shared" si="2"/>
        <v>9.9337026974784474E-3</v>
      </c>
      <c r="BR19" s="18">
        <f t="shared" si="3"/>
        <v>2.8740227027861619E-2</v>
      </c>
    </row>
    <row r="20" spans="2:70" x14ac:dyDescent="0.45">
      <c r="B20" t="s">
        <v>16</v>
      </c>
      <c r="C20" s="1">
        <v>3968047945</v>
      </c>
      <c r="D20" s="1">
        <v>1734608150</v>
      </c>
      <c r="E20" s="1">
        <v>5702656095</v>
      </c>
      <c r="G20" t="s">
        <v>16</v>
      </c>
      <c r="H20" s="1">
        <v>3917522047</v>
      </c>
      <c r="I20" s="1">
        <v>1719255279</v>
      </c>
      <c r="J20" s="1">
        <v>5636777326</v>
      </c>
      <c r="L20" t="s">
        <v>16</v>
      </c>
      <c r="M20" s="1">
        <v>3914409993</v>
      </c>
      <c r="N20" s="1">
        <v>1728205541</v>
      </c>
      <c r="O20" s="1">
        <v>5642615534</v>
      </c>
      <c r="Q20" t="s">
        <v>16</v>
      </c>
      <c r="R20" s="1">
        <v>3950227256</v>
      </c>
      <c r="S20" s="1">
        <v>1755601852</v>
      </c>
      <c r="T20" s="1">
        <v>5705829108</v>
      </c>
      <c r="V20" t="s">
        <v>16</v>
      </c>
      <c r="W20" s="1">
        <v>3910052822</v>
      </c>
      <c r="X20" s="1">
        <v>1757687924</v>
      </c>
      <c r="Y20" s="1">
        <v>5667740746</v>
      </c>
      <c r="AA20" t="s">
        <v>16</v>
      </c>
      <c r="AB20" s="1">
        <v>3858619732</v>
      </c>
      <c r="AC20" s="1">
        <v>1735539063</v>
      </c>
      <c r="AD20" s="1">
        <v>5594158795</v>
      </c>
      <c r="AF20" t="s">
        <v>16</v>
      </c>
      <c r="AG20" s="1">
        <v>3817278115</v>
      </c>
      <c r="AH20" s="1">
        <v>1676057537</v>
      </c>
      <c r="AI20" s="1">
        <v>5493335652</v>
      </c>
      <c r="AK20" t="s">
        <v>16</v>
      </c>
      <c r="AL20" s="1">
        <v>3888585775</v>
      </c>
      <c r="AM20" s="1">
        <v>1701874955</v>
      </c>
      <c r="AN20" s="1">
        <v>5590460730</v>
      </c>
      <c r="AP20" t="s">
        <v>16</v>
      </c>
      <c r="AQ20" s="1">
        <v>3960283981</v>
      </c>
      <c r="AR20" s="1">
        <v>1715925146</v>
      </c>
      <c r="AS20" s="1">
        <v>5676209127</v>
      </c>
      <c r="AU20" t="s">
        <v>16</v>
      </c>
      <c r="AV20" s="1">
        <v>3975099377</v>
      </c>
      <c r="AW20" s="1">
        <v>1734024512</v>
      </c>
      <c r="AX20" s="1">
        <v>5709123889</v>
      </c>
      <c r="AZ20" t="s">
        <v>16</v>
      </c>
      <c r="BA20" s="1">
        <v>4005101607</v>
      </c>
      <c r="BB20" s="1">
        <v>1761269849</v>
      </c>
      <c r="BC20" s="1">
        <v>5766371456</v>
      </c>
      <c r="BE20" t="s">
        <v>16</v>
      </c>
      <c r="BF20" s="1">
        <v>4001204278</v>
      </c>
      <c r="BG20" s="1">
        <v>1748624216</v>
      </c>
      <c r="BH20" s="1">
        <v>5749828494</v>
      </c>
      <c r="BJ20" t="s">
        <v>16</v>
      </c>
      <c r="BK20" s="1">
        <v>3992548023</v>
      </c>
      <c r="BL20" s="1">
        <v>1744814196</v>
      </c>
      <c r="BM20" s="1">
        <v>5737362219</v>
      </c>
      <c r="BO20" s="1">
        <f t="shared" si="0"/>
        <v>24500078</v>
      </c>
      <c r="BP20" s="1">
        <f t="shared" si="1"/>
        <v>10206046</v>
      </c>
      <c r="BQ20" s="18">
        <f t="shared" si="2"/>
        <v>6.1743402145308501E-3</v>
      </c>
      <c r="BR20" s="18">
        <f t="shared" si="3"/>
        <v>5.883776113930976E-3</v>
      </c>
    </row>
    <row r="21" spans="2:70" x14ac:dyDescent="0.45">
      <c r="B21" t="s">
        <v>17</v>
      </c>
      <c r="C21" s="1">
        <v>1878433339</v>
      </c>
      <c r="D21" s="1">
        <v>902864746</v>
      </c>
      <c r="E21" s="1">
        <v>2781298085</v>
      </c>
      <c r="G21" t="s">
        <v>17</v>
      </c>
      <c r="H21" s="1">
        <v>1877912447</v>
      </c>
      <c r="I21" s="1">
        <v>897220568</v>
      </c>
      <c r="J21" s="1">
        <v>2775133015</v>
      </c>
      <c r="L21" t="s">
        <v>17</v>
      </c>
      <c r="M21" s="1">
        <v>1908969341</v>
      </c>
      <c r="N21" s="1">
        <v>905117484</v>
      </c>
      <c r="O21" s="1">
        <v>2814086825</v>
      </c>
      <c r="Q21" t="s">
        <v>17</v>
      </c>
      <c r="R21" s="1">
        <v>1934697868</v>
      </c>
      <c r="S21" s="1">
        <v>937119359</v>
      </c>
      <c r="T21" s="1">
        <v>2871817227</v>
      </c>
      <c r="V21" t="s">
        <v>17</v>
      </c>
      <c r="W21" s="1">
        <v>1952929473</v>
      </c>
      <c r="X21" s="1">
        <v>942394532</v>
      </c>
      <c r="Y21" s="1">
        <v>2895324005</v>
      </c>
      <c r="AA21" t="s">
        <v>17</v>
      </c>
      <c r="AB21" s="1">
        <v>1932670960</v>
      </c>
      <c r="AC21" s="1">
        <v>936771079</v>
      </c>
      <c r="AD21" s="1">
        <v>2869442039</v>
      </c>
      <c r="AF21" t="s">
        <v>17</v>
      </c>
      <c r="AG21" s="1">
        <v>1896079556</v>
      </c>
      <c r="AH21" s="1">
        <v>928737075</v>
      </c>
      <c r="AI21" s="1">
        <v>2824816631</v>
      </c>
      <c r="AK21" t="s">
        <v>17</v>
      </c>
      <c r="AL21" s="1">
        <v>1995611086</v>
      </c>
      <c r="AM21" s="1">
        <v>950986311</v>
      </c>
      <c r="AN21" s="1">
        <v>2946597397</v>
      </c>
      <c r="AP21" t="s">
        <v>17</v>
      </c>
      <c r="AQ21" s="1">
        <v>2038376332</v>
      </c>
      <c r="AR21" s="1">
        <v>979948802</v>
      </c>
      <c r="AS21" s="1">
        <v>3018325134</v>
      </c>
      <c r="AU21" t="s">
        <v>17</v>
      </c>
      <c r="AV21" s="1">
        <v>2082029743</v>
      </c>
      <c r="AW21" s="1">
        <v>996754646</v>
      </c>
      <c r="AX21" s="1">
        <v>3078784389</v>
      </c>
      <c r="AZ21" t="s">
        <v>17</v>
      </c>
      <c r="BA21" s="1">
        <v>2103026403</v>
      </c>
      <c r="BB21" s="1">
        <v>991919206</v>
      </c>
      <c r="BC21" s="1">
        <v>3094945609</v>
      </c>
      <c r="BE21" t="s">
        <v>17</v>
      </c>
      <c r="BF21" s="1">
        <v>2130326791</v>
      </c>
      <c r="BG21" s="1">
        <v>1010436738</v>
      </c>
      <c r="BH21" s="1">
        <v>3140763529</v>
      </c>
      <c r="BJ21" t="s">
        <v>17</v>
      </c>
      <c r="BK21" s="1">
        <v>2133157737</v>
      </c>
      <c r="BL21" s="1">
        <v>1006201524</v>
      </c>
      <c r="BM21" s="1">
        <v>3139359261</v>
      </c>
      <c r="BO21" s="1">
        <f t="shared" si="0"/>
        <v>254724398</v>
      </c>
      <c r="BP21" s="1">
        <f t="shared" si="1"/>
        <v>103336778</v>
      </c>
      <c r="BQ21" s="18">
        <f t="shared" si="2"/>
        <v>0.13560470457557183</v>
      </c>
      <c r="BR21" s="18">
        <f t="shared" si="3"/>
        <v>0.11445432824552881</v>
      </c>
    </row>
    <row r="22" spans="2:70" x14ac:dyDescent="0.45">
      <c r="B22" t="s">
        <v>18</v>
      </c>
      <c r="C22" s="1">
        <v>646257952</v>
      </c>
      <c r="D22" s="1">
        <v>500514561</v>
      </c>
      <c r="E22" s="1">
        <v>1146772513</v>
      </c>
      <c r="G22" t="s">
        <v>18</v>
      </c>
      <c r="H22" s="1">
        <v>639912021</v>
      </c>
      <c r="I22" s="1">
        <v>500498307</v>
      </c>
      <c r="J22" s="1">
        <v>1140410328</v>
      </c>
      <c r="L22" t="s">
        <v>18</v>
      </c>
      <c r="M22" s="1">
        <v>642931637</v>
      </c>
      <c r="N22" s="1">
        <v>491423746</v>
      </c>
      <c r="O22" s="1">
        <v>1134355383</v>
      </c>
      <c r="Q22" t="s">
        <v>18</v>
      </c>
      <c r="R22" s="1">
        <v>668090396</v>
      </c>
      <c r="S22" s="1">
        <v>520748532</v>
      </c>
      <c r="T22" s="1">
        <v>1188838928</v>
      </c>
      <c r="V22" t="s">
        <v>18</v>
      </c>
      <c r="W22" s="1">
        <v>677033908</v>
      </c>
      <c r="X22" s="1">
        <v>508902149</v>
      </c>
      <c r="Y22" s="1">
        <v>1185936057</v>
      </c>
      <c r="AA22" t="s">
        <v>18</v>
      </c>
      <c r="AB22" s="1">
        <v>679318124</v>
      </c>
      <c r="AC22" s="1">
        <v>508797510</v>
      </c>
      <c r="AD22" s="1">
        <v>1188115634</v>
      </c>
      <c r="AF22" t="s">
        <v>18</v>
      </c>
      <c r="AG22" s="1">
        <v>665724113</v>
      </c>
      <c r="AH22" s="1">
        <v>495583908</v>
      </c>
      <c r="AI22" s="1">
        <v>1161308021</v>
      </c>
      <c r="AK22" t="s">
        <v>18</v>
      </c>
      <c r="AL22" s="1">
        <v>686347887</v>
      </c>
      <c r="AM22" s="1">
        <v>498979970</v>
      </c>
      <c r="AN22" s="1">
        <v>1185327857</v>
      </c>
      <c r="AP22" t="s">
        <v>18</v>
      </c>
      <c r="AQ22" s="1">
        <v>708513783</v>
      </c>
      <c r="AR22" s="1">
        <v>503849938</v>
      </c>
      <c r="AS22" s="1">
        <v>1212363721</v>
      </c>
      <c r="AU22" t="s">
        <v>18</v>
      </c>
      <c r="AV22" s="1">
        <v>725465109</v>
      </c>
      <c r="AW22" s="1">
        <v>512985917</v>
      </c>
      <c r="AX22" s="1">
        <v>1238451026</v>
      </c>
      <c r="AZ22" t="s">
        <v>18</v>
      </c>
      <c r="BA22" s="1">
        <v>722388979</v>
      </c>
      <c r="BB22" s="1">
        <v>519930291</v>
      </c>
      <c r="BC22" s="1">
        <v>1242319270</v>
      </c>
      <c r="BE22" t="s">
        <v>18</v>
      </c>
      <c r="BF22" s="1">
        <v>718601022</v>
      </c>
      <c r="BG22" s="1">
        <v>517744136</v>
      </c>
      <c r="BH22" s="1">
        <v>1236345158</v>
      </c>
      <c r="BJ22" t="s">
        <v>18</v>
      </c>
      <c r="BK22" s="1">
        <v>764784418</v>
      </c>
      <c r="BL22" s="1">
        <v>523296781</v>
      </c>
      <c r="BM22" s="1">
        <v>1288081199</v>
      </c>
      <c r="BO22" s="1">
        <f t="shared" si="0"/>
        <v>118526466</v>
      </c>
      <c r="BP22" s="1">
        <f t="shared" si="1"/>
        <v>22782220</v>
      </c>
      <c r="BQ22" s="18">
        <f t="shared" si="2"/>
        <v>0.1834042670317502</v>
      </c>
      <c r="BR22" s="18">
        <f t="shared" si="3"/>
        <v>4.5517596839705132E-2</v>
      </c>
    </row>
    <row r="23" spans="2:70" x14ac:dyDescent="0.45">
      <c r="C23" s="2">
        <f>SUM(C8:C22)</f>
        <v>100661335680</v>
      </c>
      <c r="D23" s="2">
        <f>SUM(D8:D22)</f>
        <v>50438261427</v>
      </c>
      <c r="E23" s="2">
        <f>SUM(E8:E22)</f>
        <v>151099597107</v>
      </c>
      <c r="H23" s="2">
        <f>SUM(H8:H22)</f>
        <v>99448776708</v>
      </c>
      <c r="I23" s="2">
        <f>SUM(I8:I22)</f>
        <v>50225818556</v>
      </c>
      <c r="J23" s="2">
        <f>SUM(J8:J22)</f>
        <v>149674595264</v>
      </c>
      <c r="BJ23" s="1"/>
      <c r="BK23" s="1">
        <f>SUM(BK8:BK22)</f>
        <v>100442525183</v>
      </c>
      <c r="BL23" s="1">
        <f>SUM(BL8:BL22)</f>
        <v>49861865206</v>
      </c>
      <c r="BM23" s="1">
        <f>SUM(BM8:BM22)</f>
        <v>150304390389</v>
      </c>
    </row>
    <row r="24" spans="2:70" x14ac:dyDescent="0.45">
      <c r="BJ24" s="1"/>
      <c r="BK24" s="1"/>
      <c r="BL24" s="1"/>
      <c r="BM24" s="1"/>
    </row>
    <row r="26" spans="2:70" ht="15.75" x14ac:dyDescent="0.5">
      <c r="B26" s="5" t="s">
        <v>22</v>
      </c>
    </row>
    <row r="28" spans="2:70" x14ac:dyDescent="0.45">
      <c r="C28" s="6">
        <v>44409</v>
      </c>
      <c r="H28" s="6">
        <v>44440</v>
      </c>
      <c r="M28" s="6">
        <v>44470</v>
      </c>
      <c r="R28" s="6">
        <v>44501</v>
      </c>
      <c r="W28" s="6">
        <v>44531</v>
      </c>
      <c r="AB28" s="6">
        <v>44562</v>
      </c>
      <c r="AG28" s="6">
        <v>44593</v>
      </c>
      <c r="AL28" s="6">
        <v>44621</v>
      </c>
      <c r="AQ28" s="6">
        <v>44652</v>
      </c>
      <c r="AV28" s="6">
        <v>44682</v>
      </c>
      <c r="BA28" s="6">
        <v>44713</v>
      </c>
      <c r="BF28" s="6">
        <v>44743</v>
      </c>
      <c r="BK28" s="6">
        <v>44774</v>
      </c>
    </row>
    <row r="29" spans="2:70" x14ac:dyDescent="0.45">
      <c r="B29" t="s">
        <v>0</v>
      </c>
      <c r="C29" s="1" t="s">
        <v>1</v>
      </c>
      <c r="D29" s="1" t="s">
        <v>2</v>
      </c>
      <c r="E29" s="1" t="s">
        <v>3</v>
      </c>
      <c r="G29" t="s">
        <v>0</v>
      </c>
      <c r="H29" s="1" t="s">
        <v>1</v>
      </c>
      <c r="I29" s="1" t="s">
        <v>2</v>
      </c>
      <c r="J29" s="1" t="s">
        <v>3</v>
      </c>
      <c r="L29" t="s">
        <v>0</v>
      </c>
      <c r="M29" s="1" t="s">
        <v>1</v>
      </c>
      <c r="N29" s="1" t="s">
        <v>2</v>
      </c>
      <c r="O29" s="1" t="s">
        <v>3</v>
      </c>
      <c r="Q29" t="s">
        <v>0</v>
      </c>
      <c r="R29" s="1" t="s">
        <v>1</v>
      </c>
      <c r="S29" s="1" t="s">
        <v>2</v>
      </c>
      <c r="T29" s="1" t="s">
        <v>3</v>
      </c>
      <c r="V29" t="s">
        <v>0</v>
      </c>
      <c r="W29" s="1" t="s">
        <v>1</v>
      </c>
      <c r="X29" s="1" t="s">
        <v>2</v>
      </c>
      <c r="Y29" s="1" t="s">
        <v>3</v>
      </c>
      <c r="AA29" t="s">
        <v>0</v>
      </c>
      <c r="AB29" s="1" t="s">
        <v>1</v>
      </c>
      <c r="AC29" s="1" t="s">
        <v>2</v>
      </c>
      <c r="AD29" s="1" t="s">
        <v>3</v>
      </c>
      <c r="AF29" t="s">
        <v>0</v>
      </c>
      <c r="AG29" s="1" t="s">
        <v>1</v>
      </c>
      <c r="AH29" s="1" t="s">
        <v>2</v>
      </c>
      <c r="AI29" s="1" t="s">
        <v>3</v>
      </c>
      <c r="AK29" t="s">
        <v>0</v>
      </c>
      <c r="AL29" s="1" t="s">
        <v>1</v>
      </c>
      <c r="AM29" s="1" t="s">
        <v>2</v>
      </c>
      <c r="AN29" s="1" t="s">
        <v>3</v>
      </c>
      <c r="AP29" t="s">
        <v>0</v>
      </c>
      <c r="AQ29" s="1" t="s">
        <v>1</v>
      </c>
      <c r="AR29" s="1" t="s">
        <v>2</v>
      </c>
      <c r="AS29" s="1" t="s">
        <v>3</v>
      </c>
      <c r="AU29" t="s">
        <v>0</v>
      </c>
      <c r="AV29" s="1" t="s">
        <v>1</v>
      </c>
      <c r="AW29" s="1" t="s">
        <v>2</v>
      </c>
      <c r="AX29" s="1" t="s">
        <v>3</v>
      </c>
      <c r="AZ29" t="s">
        <v>0</v>
      </c>
      <c r="BA29" s="1" t="s">
        <v>1</v>
      </c>
      <c r="BB29" s="1" t="s">
        <v>2</v>
      </c>
      <c r="BC29" s="1" t="s">
        <v>3</v>
      </c>
      <c r="BE29" t="s">
        <v>0</v>
      </c>
      <c r="BF29" s="1" t="s">
        <v>1</v>
      </c>
      <c r="BG29" s="1" t="s">
        <v>2</v>
      </c>
      <c r="BH29" s="1" t="s">
        <v>3</v>
      </c>
      <c r="BJ29" t="s">
        <v>0</v>
      </c>
      <c r="BK29" s="1" t="s">
        <v>1</v>
      </c>
      <c r="BL29" s="1" t="s">
        <v>2</v>
      </c>
      <c r="BM29" s="1" t="s">
        <v>3</v>
      </c>
    </row>
    <row r="30" spans="2:70" x14ac:dyDescent="0.45">
      <c r="B30" t="s">
        <v>4</v>
      </c>
      <c r="C30" s="1">
        <v>0</v>
      </c>
      <c r="D30" s="1">
        <v>1</v>
      </c>
      <c r="E30" s="1">
        <v>1</v>
      </c>
      <c r="G30" t="s">
        <v>4</v>
      </c>
      <c r="H30" s="1">
        <v>0</v>
      </c>
      <c r="I30" s="1">
        <v>1</v>
      </c>
      <c r="J30" s="1">
        <v>1</v>
      </c>
      <c r="L30" t="s">
        <v>4</v>
      </c>
      <c r="M30" s="1">
        <v>0</v>
      </c>
      <c r="N30" s="1">
        <v>1</v>
      </c>
      <c r="O30" s="1">
        <v>1</v>
      </c>
      <c r="Q30" t="s">
        <v>4</v>
      </c>
      <c r="R30" s="1">
        <v>0</v>
      </c>
      <c r="S30" s="1">
        <v>0</v>
      </c>
      <c r="T30" s="1">
        <v>0</v>
      </c>
      <c r="V30" t="s">
        <v>4</v>
      </c>
      <c r="W30" s="1">
        <v>0</v>
      </c>
      <c r="X30" s="1">
        <v>0</v>
      </c>
      <c r="Y30" s="1">
        <v>0</v>
      </c>
      <c r="AA30" t="s">
        <v>4</v>
      </c>
      <c r="AB30" s="1">
        <v>0</v>
      </c>
      <c r="AC30" s="1">
        <v>0</v>
      </c>
      <c r="AD30" s="1">
        <v>0</v>
      </c>
      <c r="AF30" t="s">
        <v>4</v>
      </c>
      <c r="AG30" s="1">
        <v>0</v>
      </c>
      <c r="AH30" s="1">
        <v>0</v>
      </c>
      <c r="AI30" s="1">
        <v>0</v>
      </c>
      <c r="AK30" t="s">
        <v>4</v>
      </c>
      <c r="AL30" s="1">
        <v>0</v>
      </c>
      <c r="AM30" s="1">
        <v>0</v>
      </c>
      <c r="AN30" s="1">
        <v>0</v>
      </c>
      <c r="AP30" t="s">
        <v>4</v>
      </c>
      <c r="AQ30" s="1">
        <v>0</v>
      </c>
      <c r="AR30" s="1">
        <v>0</v>
      </c>
      <c r="AS30" s="1">
        <v>0</v>
      </c>
      <c r="AU30" t="s">
        <v>4</v>
      </c>
      <c r="AV30" s="1">
        <v>0</v>
      </c>
      <c r="AW30" s="1">
        <v>0</v>
      </c>
      <c r="AX30" s="1">
        <v>0</v>
      </c>
      <c r="AZ30" t="s">
        <v>4</v>
      </c>
      <c r="BA30" s="1">
        <v>0</v>
      </c>
      <c r="BB30" s="1">
        <v>0</v>
      </c>
      <c r="BC30" s="1">
        <v>0</v>
      </c>
      <c r="BE30" t="s">
        <v>4</v>
      </c>
      <c r="BF30" s="1">
        <v>0</v>
      </c>
      <c r="BG30" s="1">
        <v>0</v>
      </c>
      <c r="BH30" s="1">
        <v>0</v>
      </c>
      <c r="BJ30" t="s">
        <v>4</v>
      </c>
      <c r="BK30" s="1">
        <v>0</v>
      </c>
      <c r="BL30" s="1">
        <v>0</v>
      </c>
      <c r="BM30" s="1">
        <v>0</v>
      </c>
    </row>
    <row r="31" spans="2:70" x14ac:dyDescent="0.45">
      <c r="B31" t="s">
        <v>5</v>
      </c>
      <c r="C31" s="1">
        <v>1</v>
      </c>
      <c r="D31" s="1">
        <v>7</v>
      </c>
      <c r="E31" s="1">
        <v>8</v>
      </c>
      <c r="G31" t="s">
        <v>5</v>
      </c>
      <c r="H31" s="1">
        <v>1</v>
      </c>
      <c r="I31" s="1">
        <v>5</v>
      </c>
      <c r="J31" s="1">
        <v>6</v>
      </c>
      <c r="L31" t="s">
        <v>5</v>
      </c>
      <c r="M31" s="1">
        <v>1</v>
      </c>
      <c r="N31" s="1">
        <v>5</v>
      </c>
      <c r="O31" s="1">
        <v>6</v>
      </c>
      <c r="Q31" t="s">
        <v>5</v>
      </c>
      <c r="R31" s="1">
        <v>0</v>
      </c>
      <c r="S31" s="1">
        <v>4</v>
      </c>
      <c r="T31" s="1">
        <v>4</v>
      </c>
      <c r="V31" t="s">
        <v>5</v>
      </c>
      <c r="W31" s="1">
        <v>0</v>
      </c>
      <c r="X31" s="1">
        <v>3</v>
      </c>
      <c r="Y31" s="1">
        <v>3</v>
      </c>
      <c r="AA31" t="s">
        <v>5</v>
      </c>
      <c r="AB31" s="1">
        <v>0</v>
      </c>
      <c r="AC31" s="1">
        <v>3</v>
      </c>
      <c r="AD31" s="1">
        <v>3</v>
      </c>
      <c r="AF31" t="s">
        <v>5</v>
      </c>
      <c r="AG31" s="1">
        <v>0</v>
      </c>
      <c r="AH31" s="1">
        <v>2</v>
      </c>
      <c r="AI31" s="1">
        <v>2</v>
      </c>
      <c r="AK31" t="s">
        <v>5</v>
      </c>
      <c r="AL31" s="1">
        <v>0</v>
      </c>
      <c r="AM31" s="1">
        <v>2</v>
      </c>
      <c r="AN31" s="1">
        <v>2</v>
      </c>
      <c r="AP31" t="s">
        <v>5</v>
      </c>
      <c r="AQ31" s="1">
        <v>1</v>
      </c>
      <c r="AR31" s="1">
        <v>3</v>
      </c>
      <c r="AS31" s="1">
        <v>4</v>
      </c>
      <c r="AU31" t="s">
        <v>5</v>
      </c>
      <c r="AV31" s="1">
        <v>1</v>
      </c>
      <c r="AW31" s="1">
        <v>4</v>
      </c>
      <c r="AX31" s="1">
        <v>5</v>
      </c>
      <c r="AZ31" t="s">
        <v>5</v>
      </c>
      <c r="BA31" s="1">
        <v>1</v>
      </c>
      <c r="BB31" s="1">
        <v>7</v>
      </c>
      <c r="BC31" s="1">
        <v>8</v>
      </c>
      <c r="BE31" t="s">
        <v>5</v>
      </c>
      <c r="BF31" s="1">
        <v>2</v>
      </c>
      <c r="BG31" s="1">
        <v>5</v>
      </c>
      <c r="BH31" s="1">
        <v>7</v>
      </c>
      <c r="BJ31" t="s">
        <v>5</v>
      </c>
      <c r="BK31" s="1">
        <v>2</v>
      </c>
      <c r="BL31" s="1">
        <v>8</v>
      </c>
      <c r="BM31" s="1">
        <v>10</v>
      </c>
    </row>
    <row r="32" spans="2:70" x14ac:dyDescent="0.45">
      <c r="B32" t="s">
        <v>6</v>
      </c>
      <c r="C32" s="1">
        <v>71358</v>
      </c>
      <c r="D32" s="1">
        <v>67972</v>
      </c>
      <c r="E32" s="1">
        <v>139330</v>
      </c>
      <c r="G32" t="s">
        <v>6</v>
      </c>
      <c r="H32" s="1">
        <v>71114</v>
      </c>
      <c r="I32" s="1">
        <v>67544</v>
      </c>
      <c r="J32" s="1">
        <v>138658</v>
      </c>
      <c r="L32" t="s">
        <v>6</v>
      </c>
      <c r="M32" s="1">
        <v>6919</v>
      </c>
      <c r="N32" s="1">
        <v>6486</v>
      </c>
      <c r="O32" s="1">
        <v>13405</v>
      </c>
      <c r="Q32" t="s">
        <v>6</v>
      </c>
      <c r="R32" s="1">
        <v>70505</v>
      </c>
      <c r="S32" s="1">
        <v>66051</v>
      </c>
      <c r="T32" s="1">
        <v>136556</v>
      </c>
      <c r="V32" t="s">
        <v>6</v>
      </c>
      <c r="W32" s="1">
        <v>70699</v>
      </c>
      <c r="X32" s="1">
        <v>66446</v>
      </c>
      <c r="Y32" s="1">
        <v>137145</v>
      </c>
      <c r="AA32" t="s">
        <v>6</v>
      </c>
      <c r="AB32" s="1">
        <v>69981</v>
      </c>
      <c r="AC32" s="1">
        <v>65856</v>
      </c>
      <c r="AD32" s="1">
        <v>135837</v>
      </c>
      <c r="AF32" t="s">
        <v>6</v>
      </c>
      <c r="AG32" s="1">
        <v>69688</v>
      </c>
      <c r="AH32" s="1">
        <v>64758</v>
      </c>
      <c r="AI32" s="1">
        <v>134446</v>
      </c>
      <c r="AK32" t="s">
        <v>6</v>
      </c>
      <c r="AL32" s="1">
        <v>70152</v>
      </c>
      <c r="AM32" s="1">
        <v>64896</v>
      </c>
      <c r="AN32" s="1">
        <v>135048</v>
      </c>
      <c r="AP32" t="s">
        <v>6</v>
      </c>
      <c r="AQ32" s="1">
        <v>69764</v>
      </c>
      <c r="AR32" s="1">
        <v>64459</v>
      </c>
      <c r="AS32" s="1">
        <v>134223</v>
      </c>
      <c r="AU32" t="s">
        <v>6</v>
      </c>
      <c r="AV32" s="1">
        <v>69261</v>
      </c>
      <c r="AW32" s="1">
        <v>63824</v>
      </c>
      <c r="AX32" s="1">
        <v>133085</v>
      </c>
      <c r="AZ32" t="s">
        <v>6</v>
      </c>
      <c r="BA32" s="1">
        <v>70185</v>
      </c>
      <c r="BB32" s="1">
        <v>64669</v>
      </c>
      <c r="BC32" s="1">
        <v>134854</v>
      </c>
      <c r="BE32" t="s">
        <v>6</v>
      </c>
      <c r="BF32" s="1">
        <v>70587</v>
      </c>
      <c r="BG32" s="1">
        <v>65148</v>
      </c>
      <c r="BH32" s="1">
        <v>135735</v>
      </c>
      <c r="BJ32" t="s">
        <v>6</v>
      </c>
      <c r="BK32" s="1">
        <v>71444</v>
      </c>
      <c r="BL32" s="1">
        <v>65565</v>
      </c>
      <c r="BM32" s="1">
        <v>137009</v>
      </c>
    </row>
    <row r="33" spans="2:65" x14ac:dyDescent="0.45">
      <c r="B33" t="s">
        <v>7</v>
      </c>
      <c r="C33" s="1">
        <v>128937</v>
      </c>
      <c r="D33" s="1">
        <v>123485</v>
      </c>
      <c r="E33" s="1">
        <v>252422</v>
      </c>
      <c r="G33" t="s">
        <v>7</v>
      </c>
      <c r="H33" s="1">
        <v>128702</v>
      </c>
      <c r="I33" s="1">
        <v>123411</v>
      </c>
      <c r="J33" s="1">
        <v>252113</v>
      </c>
      <c r="L33" t="s">
        <v>7</v>
      </c>
      <c r="M33" s="1">
        <v>126428</v>
      </c>
      <c r="N33" s="1">
        <v>120967</v>
      </c>
      <c r="O33" s="1">
        <v>247395</v>
      </c>
      <c r="Q33" t="s">
        <v>7</v>
      </c>
      <c r="R33" s="1">
        <v>12795</v>
      </c>
      <c r="S33" s="1">
        <v>12295</v>
      </c>
      <c r="T33" s="1">
        <v>2509</v>
      </c>
      <c r="V33" t="s">
        <v>7</v>
      </c>
      <c r="W33" s="1">
        <v>12811</v>
      </c>
      <c r="X33" s="1">
        <v>123247</v>
      </c>
      <c r="Y33" s="1">
        <v>251357</v>
      </c>
      <c r="AA33" t="s">
        <v>7</v>
      </c>
      <c r="AB33" s="1">
        <v>127566</v>
      </c>
      <c r="AC33" s="1">
        <v>122663</v>
      </c>
      <c r="AD33" s="1">
        <v>250229</v>
      </c>
      <c r="AF33" t="s">
        <v>7</v>
      </c>
      <c r="AG33" s="1">
        <v>127102</v>
      </c>
      <c r="AH33" s="1">
        <v>12238</v>
      </c>
      <c r="AI33" s="1">
        <v>249482</v>
      </c>
      <c r="AK33" t="s">
        <v>7</v>
      </c>
      <c r="AL33" s="1">
        <v>126907</v>
      </c>
      <c r="AM33" s="1">
        <v>122211</v>
      </c>
      <c r="AN33" s="1">
        <v>249118</v>
      </c>
      <c r="AP33" t="s">
        <v>7</v>
      </c>
      <c r="AQ33" s="1">
        <v>126271</v>
      </c>
      <c r="AR33" s="1">
        <v>121365</v>
      </c>
      <c r="AS33" s="1">
        <v>247636</v>
      </c>
      <c r="AU33" t="s">
        <v>7</v>
      </c>
      <c r="AV33" s="1">
        <v>125758</v>
      </c>
      <c r="AW33" s="1">
        <v>120773</v>
      </c>
      <c r="AX33" s="1">
        <v>246531</v>
      </c>
      <c r="AZ33" t="s">
        <v>7</v>
      </c>
      <c r="BA33" s="1">
        <v>125876</v>
      </c>
      <c r="BB33" s="1">
        <v>12116</v>
      </c>
      <c r="BC33" s="1">
        <v>247036</v>
      </c>
      <c r="BE33" t="s">
        <v>7</v>
      </c>
      <c r="BF33" s="1">
        <v>125444</v>
      </c>
      <c r="BG33" s="1">
        <v>120479</v>
      </c>
      <c r="BH33" s="1">
        <v>245923</v>
      </c>
      <c r="BJ33" t="s">
        <v>7</v>
      </c>
      <c r="BK33" s="1">
        <v>125541</v>
      </c>
      <c r="BL33" s="1">
        <v>120612</v>
      </c>
      <c r="BM33" s="1">
        <v>246153</v>
      </c>
    </row>
    <row r="34" spans="2:65" x14ac:dyDescent="0.45">
      <c r="B34" t="s">
        <v>8</v>
      </c>
      <c r="C34" s="1">
        <v>154270</v>
      </c>
      <c r="D34" s="1">
        <v>142194</v>
      </c>
      <c r="E34" s="1">
        <v>296464</v>
      </c>
      <c r="G34" t="s">
        <v>8</v>
      </c>
      <c r="H34" s="1">
        <v>154251</v>
      </c>
      <c r="I34" s="1">
        <v>142445</v>
      </c>
      <c r="J34" s="1">
        <v>296696</v>
      </c>
      <c r="L34" t="s">
        <v>8</v>
      </c>
      <c r="M34" s="1">
        <v>152474</v>
      </c>
      <c r="N34" s="1">
        <v>140653</v>
      </c>
      <c r="O34" s="1">
        <v>293127</v>
      </c>
      <c r="Q34" t="s">
        <v>8</v>
      </c>
      <c r="R34" s="1">
        <v>154385</v>
      </c>
      <c r="S34" s="1">
        <v>142874</v>
      </c>
      <c r="T34" s="1">
        <v>297259</v>
      </c>
      <c r="V34" t="s">
        <v>8</v>
      </c>
      <c r="W34" s="1">
        <v>154592</v>
      </c>
      <c r="X34" s="1">
        <v>143358</v>
      </c>
      <c r="Y34" s="1">
        <v>29795</v>
      </c>
      <c r="AA34" t="s">
        <v>8</v>
      </c>
      <c r="AB34" s="1">
        <v>154414</v>
      </c>
      <c r="AC34" s="1">
        <v>143193</v>
      </c>
      <c r="AD34" s="1">
        <v>297607</v>
      </c>
      <c r="AF34" t="s">
        <v>8</v>
      </c>
      <c r="AG34" s="1">
        <v>154734</v>
      </c>
      <c r="AH34" s="1">
        <v>143259</v>
      </c>
      <c r="AI34" s="1">
        <v>297993</v>
      </c>
      <c r="AK34" t="s">
        <v>8</v>
      </c>
      <c r="AL34" s="1">
        <v>155334</v>
      </c>
      <c r="AM34" s="1">
        <v>143739</v>
      </c>
      <c r="AN34" s="1">
        <v>299073</v>
      </c>
      <c r="AP34" t="s">
        <v>8</v>
      </c>
      <c r="AQ34" s="1">
        <v>155289</v>
      </c>
      <c r="AR34" s="1">
        <v>143557</v>
      </c>
      <c r="AS34" s="1">
        <v>298846</v>
      </c>
      <c r="AU34" t="s">
        <v>8</v>
      </c>
      <c r="AV34" s="1">
        <v>155364</v>
      </c>
      <c r="AW34" s="1">
        <v>143358</v>
      </c>
      <c r="AX34" s="1">
        <v>298722</v>
      </c>
      <c r="AZ34" t="s">
        <v>8</v>
      </c>
      <c r="BA34" s="1">
        <v>156035</v>
      </c>
      <c r="BB34" s="1">
        <v>144202</v>
      </c>
      <c r="BC34" s="1">
        <v>300237</v>
      </c>
      <c r="BE34" t="s">
        <v>8</v>
      </c>
      <c r="BF34" s="1">
        <v>155948</v>
      </c>
      <c r="BG34" s="1">
        <v>143753</v>
      </c>
      <c r="BH34" s="1">
        <v>299701</v>
      </c>
      <c r="BJ34" t="s">
        <v>8</v>
      </c>
      <c r="BK34" s="1">
        <v>155892</v>
      </c>
      <c r="BL34" s="1">
        <v>14375</v>
      </c>
      <c r="BM34" s="1">
        <v>299642</v>
      </c>
    </row>
    <row r="35" spans="2:65" x14ac:dyDescent="0.45">
      <c r="B35" t="s">
        <v>9</v>
      </c>
      <c r="C35" s="1">
        <v>153142</v>
      </c>
      <c r="D35" s="1">
        <v>135975</v>
      </c>
      <c r="E35" s="1">
        <v>289117</v>
      </c>
      <c r="G35" t="s">
        <v>9</v>
      </c>
      <c r="H35" s="1">
        <v>153375</v>
      </c>
      <c r="I35" s="1">
        <v>136248</v>
      </c>
      <c r="J35" s="1">
        <v>289623</v>
      </c>
      <c r="L35" t="s">
        <v>9</v>
      </c>
      <c r="M35" s="1">
        <v>152161</v>
      </c>
      <c r="N35" s="1">
        <v>134705</v>
      </c>
      <c r="O35" s="1">
        <v>286866</v>
      </c>
      <c r="Q35" t="s">
        <v>9</v>
      </c>
      <c r="R35" s="1">
        <v>153746</v>
      </c>
      <c r="S35" s="1">
        <v>136562</v>
      </c>
      <c r="T35" s="1">
        <v>290308</v>
      </c>
      <c r="V35" t="s">
        <v>9</v>
      </c>
      <c r="W35" s="1">
        <v>153958</v>
      </c>
      <c r="X35" s="1">
        <v>136977</v>
      </c>
      <c r="Y35" s="1">
        <v>290935</v>
      </c>
      <c r="AA35" t="s">
        <v>9</v>
      </c>
      <c r="AB35" s="1">
        <v>15405</v>
      </c>
      <c r="AC35" s="1">
        <v>136848</v>
      </c>
      <c r="AD35" s="1">
        <v>290898</v>
      </c>
      <c r="AF35" t="s">
        <v>9</v>
      </c>
      <c r="AG35" s="1">
        <v>154015</v>
      </c>
      <c r="AH35" s="1">
        <v>136868</v>
      </c>
      <c r="AI35" s="1">
        <v>290883</v>
      </c>
      <c r="AK35" t="s">
        <v>9</v>
      </c>
      <c r="AL35" s="1">
        <v>154354</v>
      </c>
      <c r="AM35" s="1">
        <v>137177</v>
      </c>
      <c r="AN35" s="1">
        <v>291531</v>
      </c>
      <c r="AP35" t="s">
        <v>9</v>
      </c>
      <c r="AQ35" s="1">
        <v>154255</v>
      </c>
      <c r="AR35" s="1">
        <v>136747</v>
      </c>
      <c r="AS35" s="1">
        <v>291002</v>
      </c>
      <c r="AU35" t="s">
        <v>9</v>
      </c>
      <c r="AV35" s="1">
        <v>154121</v>
      </c>
      <c r="AW35" s="1">
        <v>136513</v>
      </c>
      <c r="AX35" s="1">
        <v>290634</v>
      </c>
      <c r="AZ35" t="s">
        <v>9</v>
      </c>
      <c r="BA35" s="1">
        <v>154354</v>
      </c>
      <c r="BB35" s="1">
        <v>137289</v>
      </c>
      <c r="BC35" s="1">
        <v>291643</v>
      </c>
      <c r="BE35" t="s">
        <v>9</v>
      </c>
      <c r="BF35" s="1">
        <v>154281</v>
      </c>
      <c r="BG35" s="1">
        <v>136929</v>
      </c>
      <c r="BH35" s="1">
        <v>29121</v>
      </c>
      <c r="BJ35" t="s">
        <v>9</v>
      </c>
      <c r="BK35" s="1">
        <v>154181</v>
      </c>
      <c r="BL35" s="1">
        <v>137111</v>
      </c>
      <c r="BM35" s="1">
        <v>291292</v>
      </c>
    </row>
    <row r="36" spans="2:65" x14ac:dyDescent="0.45">
      <c r="B36" t="s">
        <v>10</v>
      </c>
      <c r="C36" s="1">
        <v>152561</v>
      </c>
      <c r="D36" s="1">
        <v>135930</v>
      </c>
      <c r="E36" s="1">
        <v>288491</v>
      </c>
      <c r="G36" t="s">
        <v>10</v>
      </c>
      <c r="H36" s="1">
        <v>152595</v>
      </c>
      <c r="I36" s="1">
        <v>136106</v>
      </c>
      <c r="J36" s="1">
        <v>288701</v>
      </c>
      <c r="L36" t="s">
        <v>10</v>
      </c>
      <c r="M36" s="1">
        <v>151117</v>
      </c>
      <c r="N36" s="1">
        <v>134679</v>
      </c>
      <c r="O36" s="1">
        <v>285796</v>
      </c>
      <c r="Q36" t="s">
        <v>10</v>
      </c>
      <c r="R36" s="1">
        <v>152454</v>
      </c>
      <c r="S36" s="1">
        <v>136336</v>
      </c>
      <c r="T36" s="1">
        <v>28879</v>
      </c>
      <c r="V36" t="s">
        <v>10</v>
      </c>
      <c r="W36" s="1">
        <v>15244</v>
      </c>
      <c r="X36" s="1">
        <v>136545</v>
      </c>
      <c r="Y36" s="1">
        <v>288985</v>
      </c>
      <c r="AA36" t="s">
        <v>10</v>
      </c>
      <c r="AB36" s="1">
        <v>152289</v>
      </c>
      <c r="AC36" s="1">
        <v>136341</v>
      </c>
      <c r="AD36" s="1">
        <v>28863</v>
      </c>
      <c r="AF36" t="s">
        <v>10</v>
      </c>
      <c r="AG36" s="1">
        <v>152421</v>
      </c>
      <c r="AH36" s="1">
        <v>136362</v>
      </c>
      <c r="AI36" s="1">
        <v>288783</v>
      </c>
      <c r="AK36" t="s">
        <v>10</v>
      </c>
      <c r="AL36" s="1">
        <v>152719</v>
      </c>
      <c r="AM36" s="1">
        <v>136584</v>
      </c>
      <c r="AN36" s="1">
        <v>289303</v>
      </c>
      <c r="AP36" t="s">
        <v>10</v>
      </c>
      <c r="AQ36" s="1">
        <v>15273</v>
      </c>
      <c r="AR36" s="1">
        <v>136313</v>
      </c>
      <c r="AS36" s="1">
        <v>289043</v>
      </c>
      <c r="AU36" t="s">
        <v>10</v>
      </c>
      <c r="AV36" s="1">
        <v>152745</v>
      </c>
      <c r="AW36" s="1">
        <v>136404</v>
      </c>
      <c r="AX36" s="1">
        <v>289149</v>
      </c>
      <c r="AZ36" t="s">
        <v>10</v>
      </c>
      <c r="BA36" s="1">
        <v>153053</v>
      </c>
      <c r="BB36" s="1">
        <v>136969</v>
      </c>
      <c r="BC36" s="1">
        <v>290022</v>
      </c>
      <c r="BE36" t="s">
        <v>10</v>
      </c>
      <c r="BF36" s="1">
        <v>153091</v>
      </c>
      <c r="BG36" s="1">
        <v>136755</v>
      </c>
      <c r="BH36" s="1">
        <v>289846</v>
      </c>
      <c r="BJ36" t="s">
        <v>10</v>
      </c>
      <c r="BK36" s="1">
        <v>152975</v>
      </c>
      <c r="BL36" s="1">
        <v>136767</v>
      </c>
      <c r="BM36" s="1">
        <v>289742</v>
      </c>
    </row>
    <row r="37" spans="2:65" x14ac:dyDescent="0.45">
      <c r="B37" t="s">
        <v>11</v>
      </c>
      <c r="C37" s="1">
        <v>163911</v>
      </c>
      <c r="D37" s="1">
        <v>147609</v>
      </c>
      <c r="E37" s="1">
        <v>311520</v>
      </c>
      <c r="G37" t="s">
        <v>11</v>
      </c>
      <c r="H37" s="1">
        <v>163739</v>
      </c>
      <c r="I37" s="1">
        <v>14743</v>
      </c>
      <c r="J37" s="1">
        <v>311169</v>
      </c>
      <c r="L37" t="s">
        <v>11</v>
      </c>
      <c r="M37" s="1">
        <v>161919</v>
      </c>
      <c r="N37" s="1">
        <v>145357</v>
      </c>
      <c r="O37" s="1">
        <v>307276</v>
      </c>
      <c r="Q37" t="s">
        <v>11</v>
      </c>
      <c r="R37" s="1">
        <v>163118</v>
      </c>
      <c r="S37" s="1">
        <v>146878</v>
      </c>
      <c r="T37" s="1">
        <v>309996</v>
      </c>
      <c r="V37" t="s">
        <v>11</v>
      </c>
      <c r="W37" s="1">
        <v>162795</v>
      </c>
      <c r="X37" s="1">
        <v>146866</v>
      </c>
      <c r="Y37" s="1">
        <v>309661</v>
      </c>
      <c r="AA37" t="s">
        <v>11</v>
      </c>
      <c r="AB37" s="1">
        <v>162204</v>
      </c>
      <c r="AC37" s="1">
        <v>146396</v>
      </c>
      <c r="AD37" s="1">
        <v>3086</v>
      </c>
      <c r="AF37" t="s">
        <v>11</v>
      </c>
      <c r="AG37" s="1">
        <v>161779</v>
      </c>
      <c r="AH37" s="1">
        <v>146004</v>
      </c>
      <c r="AI37" s="1">
        <v>307783</v>
      </c>
      <c r="AK37" t="s">
        <v>11</v>
      </c>
      <c r="AL37" s="1">
        <v>161496</v>
      </c>
      <c r="AM37" s="1">
        <v>145903</v>
      </c>
      <c r="AN37" s="1">
        <v>307399</v>
      </c>
      <c r="AP37" t="s">
        <v>11</v>
      </c>
      <c r="AQ37" s="1">
        <v>16103</v>
      </c>
      <c r="AR37" s="1">
        <v>145462</v>
      </c>
      <c r="AS37" s="1">
        <v>306492</v>
      </c>
      <c r="AU37" t="s">
        <v>11</v>
      </c>
      <c r="AV37" s="1">
        <v>160667</v>
      </c>
      <c r="AW37" s="1">
        <v>14488</v>
      </c>
      <c r="AX37" s="1">
        <v>305547</v>
      </c>
      <c r="AZ37" t="s">
        <v>11</v>
      </c>
      <c r="BA37" s="1">
        <v>160284</v>
      </c>
      <c r="BB37" s="1">
        <v>144903</v>
      </c>
      <c r="BC37" s="1">
        <v>305187</v>
      </c>
      <c r="BE37" t="s">
        <v>11</v>
      </c>
      <c r="BF37" s="1">
        <v>159791</v>
      </c>
      <c r="BG37" s="1">
        <v>144364</v>
      </c>
      <c r="BH37" s="1">
        <v>304155</v>
      </c>
      <c r="BJ37" t="s">
        <v>11</v>
      </c>
      <c r="BK37" s="1">
        <v>15903</v>
      </c>
      <c r="BL37" s="1">
        <v>143843</v>
      </c>
      <c r="BM37" s="1">
        <v>302873</v>
      </c>
    </row>
    <row r="38" spans="2:65" x14ac:dyDescent="0.45">
      <c r="B38" t="s">
        <v>12</v>
      </c>
      <c r="C38" s="1">
        <v>169051</v>
      </c>
      <c r="D38" s="1">
        <v>154621</v>
      </c>
      <c r="E38" s="1">
        <v>323672</v>
      </c>
      <c r="G38" t="s">
        <v>12</v>
      </c>
      <c r="H38" s="1">
        <v>169059</v>
      </c>
      <c r="I38" s="1">
        <v>154796</v>
      </c>
      <c r="J38" s="1">
        <v>323855</v>
      </c>
      <c r="L38" t="s">
        <v>12</v>
      </c>
      <c r="M38" s="1">
        <v>167611</v>
      </c>
      <c r="N38" s="1">
        <v>153173</v>
      </c>
      <c r="O38" s="1">
        <v>320784</v>
      </c>
      <c r="Q38" t="s">
        <v>12</v>
      </c>
      <c r="R38" s="1">
        <v>169261</v>
      </c>
      <c r="S38" s="1">
        <v>154911</v>
      </c>
      <c r="T38" s="1">
        <v>324172</v>
      </c>
      <c r="V38" t="s">
        <v>12</v>
      </c>
      <c r="W38" s="1">
        <v>169542</v>
      </c>
      <c r="X38" s="1">
        <v>155231</v>
      </c>
      <c r="Y38" s="1">
        <v>324773</v>
      </c>
      <c r="AA38" t="s">
        <v>12</v>
      </c>
      <c r="AB38" s="1">
        <v>169446</v>
      </c>
      <c r="AC38" s="1">
        <v>15505</v>
      </c>
      <c r="AD38" s="1">
        <v>324496</v>
      </c>
      <c r="AF38" t="s">
        <v>12</v>
      </c>
      <c r="AG38" s="1">
        <v>169689</v>
      </c>
      <c r="AH38" s="1">
        <v>155213</v>
      </c>
      <c r="AI38" s="1">
        <v>324902</v>
      </c>
      <c r="AK38" t="s">
        <v>12</v>
      </c>
      <c r="AL38" s="1">
        <v>170077</v>
      </c>
      <c r="AM38" s="1">
        <v>155521</v>
      </c>
      <c r="AN38" s="1">
        <v>325598</v>
      </c>
      <c r="AP38" t="s">
        <v>12</v>
      </c>
      <c r="AQ38" s="1">
        <v>170234</v>
      </c>
      <c r="AR38" s="1">
        <v>155451</v>
      </c>
      <c r="AS38" s="1">
        <v>325685</v>
      </c>
      <c r="AU38" t="s">
        <v>12</v>
      </c>
      <c r="AV38" s="1">
        <v>17023</v>
      </c>
      <c r="AW38" s="1">
        <v>155388</v>
      </c>
      <c r="AX38" s="1">
        <v>325618</v>
      </c>
      <c r="AZ38" t="s">
        <v>12</v>
      </c>
      <c r="BA38" s="1">
        <v>170175</v>
      </c>
      <c r="BB38" s="1">
        <v>15572</v>
      </c>
      <c r="BC38" s="1">
        <v>325895</v>
      </c>
      <c r="BE38" t="s">
        <v>12</v>
      </c>
      <c r="BF38" s="1">
        <v>170124</v>
      </c>
      <c r="BG38" s="1">
        <v>155648</v>
      </c>
      <c r="BH38" s="1">
        <v>325772</v>
      </c>
      <c r="BJ38" t="s">
        <v>12</v>
      </c>
      <c r="BK38" s="1">
        <v>169951</v>
      </c>
      <c r="BL38" s="1">
        <v>155508</v>
      </c>
      <c r="BM38" s="1">
        <v>325459</v>
      </c>
    </row>
    <row r="39" spans="2:65" x14ac:dyDescent="0.45">
      <c r="B39" t="s">
        <v>13</v>
      </c>
      <c r="C39" s="1">
        <v>155217</v>
      </c>
      <c r="D39" s="1">
        <v>142373</v>
      </c>
      <c r="E39" s="1">
        <v>297590</v>
      </c>
      <c r="G39" t="s">
        <v>13</v>
      </c>
      <c r="H39" s="1">
        <v>155541</v>
      </c>
      <c r="I39" s="1">
        <v>142563</v>
      </c>
      <c r="J39" s="1">
        <v>298104</v>
      </c>
      <c r="L39" t="s">
        <v>13</v>
      </c>
      <c r="M39" s="1">
        <v>154385</v>
      </c>
      <c r="N39" s="1">
        <v>141122</v>
      </c>
      <c r="O39" s="1">
        <v>295507</v>
      </c>
      <c r="Q39" t="s">
        <v>13</v>
      </c>
      <c r="R39" s="1">
        <v>156179</v>
      </c>
      <c r="S39" s="1">
        <v>143147</v>
      </c>
      <c r="T39" s="1">
        <v>299326</v>
      </c>
      <c r="V39" t="s">
        <v>13</v>
      </c>
      <c r="W39" s="1">
        <v>156385</v>
      </c>
      <c r="X39" s="1">
        <v>1433</v>
      </c>
      <c r="Y39" s="1">
        <v>299685</v>
      </c>
      <c r="AA39" t="s">
        <v>13</v>
      </c>
      <c r="AB39" s="1">
        <v>156475</v>
      </c>
      <c r="AC39" s="1">
        <v>14331</v>
      </c>
      <c r="AD39" s="1">
        <v>299785</v>
      </c>
      <c r="AF39" t="s">
        <v>13</v>
      </c>
      <c r="AG39" s="1">
        <v>156653</v>
      </c>
      <c r="AH39" s="1">
        <v>143643</v>
      </c>
      <c r="AI39" s="1">
        <v>300296</v>
      </c>
      <c r="AK39" t="s">
        <v>13</v>
      </c>
      <c r="AL39" s="1">
        <v>157069</v>
      </c>
      <c r="AM39" s="1">
        <v>143966</v>
      </c>
      <c r="AN39" s="1">
        <v>301035</v>
      </c>
      <c r="AP39" t="s">
        <v>13</v>
      </c>
      <c r="AQ39" s="1">
        <v>157169</v>
      </c>
      <c r="AR39" s="1">
        <v>144044</v>
      </c>
      <c r="AS39" s="1">
        <v>301213</v>
      </c>
      <c r="AU39" t="s">
        <v>13</v>
      </c>
      <c r="AV39" s="1">
        <v>157309</v>
      </c>
      <c r="AW39" s="1">
        <v>144167</v>
      </c>
      <c r="AX39" s="1">
        <v>301476</v>
      </c>
      <c r="AZ39" t="s">
        <v>13</v>
      </c>
      <c r="BA39" s="1">
        <v>157427</v>
      </c>
      <c r="BB39" s="1">
        <v>144576</v>
      </c>
      <c r="BC39" s="1">
        <v>302003</v>
      </c>
      <c r="BE39" t="s">
        <v>13</v>
      </c>
      <c r="BF39" s="1">
        <v>157562</v>
      </c>
      <c r="BG39" s="1">
        <v>144634</v>
      </c>
      <c r="BH39" s="1">
        <v>302196</v>
      </c>
      <c r="BJ39" t="s">
        <v>13</v>
      </c>
      <c r="BK39" s="1">
        <v>157419</v>
      </c>
      <c r="BL39" s="1">
        <v>144617</v>
      </c>
      <c r="BM39" s="1">
        <v>302036</v>
      </c>
    </row>
    <row r="40" spans="2:65" x14ac:dyDescent="0.45">
      <c r="B40" t="s">
        <v>14</v>
      </c>
      <c r="C40" s="1">
        <v>138658</v>
      </c>
      <c r="D40" s="1">
        <v>128084</v>
      </c>
      <c r="E40" s="1">
        <v>266742</v>
      </c>
      <c r="G40" t="s">
        <v>14</v>
      </c>
      <c r="H40" s="1">
        <v>138683</v>
      </c>
      <c r="I40" s="1">
        <v>12824</v>
      </c>
      <c r="J40" s="1">
        <v>266923</v>
      </c>
      <c r="L40" t="s">
        <v>14</v>
      </c>
      <c r="M40" s="1">
        <v>137479</v>
      </c>
      <c r="N40" s="1">
        <v>126619</v>
      </c>
      <c r="O40" s="1">
        <v>264098</v>
      </c>
      <c r="Q40" t="s">
        <v>14</v>
      </c>
      <c r="R40" s="1">
        <v>138927</v>
      </c>
      <c r="S40" s="1">
        <v>12853</v>
      </c>
      <c r="T40" s="1">
        <v>267457</v>
      </c>
      <c r="V40" t="s">
        <v>14</v>
      </c>
      <c r="W40" s="1">
        <v>139099</v>
      </c>
      <c r="X40" s="1">
        <v>128827</v>
      </c>
      <c r="Y40" s="1">
        <v>267926</v>
      </c>
      <c r="AA40" t="s">
        <v>14</v>
      </c>
      <c r="AB40" s="1">
        <v>139008</v>
      </c>
      <c r="AC40" s="1">
        <v>128755</v>
      </c>
      <c r="AD40" s="1">
        <v>267763</v>
      </c>
      <c r="AF40" t="s">
        <v>14</v>
      </c>
      <c r="AG40" s="1">
        <v>139232</v>
      </c>
      <c r="AH40" s="1">
        <v>128764</v>
      </c>
      <c r="AI40" s="1">
        <v>267996</v>
      </c>
      <c r="AK40" t="s">
        <v>14</v>
      </c>
      <c r="AL40" s="1">
        <v>139416</v>
      </c>
      <c r="AM40" s="1">
        <v>129225</v>
      </c>
      <c r="AN40" s="1">
        <v>268641</v>
      </c>
      <c r="AP40" t="s">
        <v>14</v>
      </c>
      <c r="AQ40" s="1">
        <v>139595</v>
      </c>
      <c r="AR40" s="1">
        <v>129313</v>
      </c>
      <c r="AS40" s="1">
        <v>268908</v>
      </c>
      <c r="AU40" t="s">
        <v>14</v>
      </c>
      <c r="AV40" s="1">
        <v>139706</v>
      </c>
      <c r="AW40" s="1">
        <v>129337</v>
      </c>
      <c r="AX40" s="1">
        <v>269043</v>
      </c>
      <c r="AZ40" t="s">
        <v>14</v>
      </c>
      <c r="BA40" s="1">
        <v>139548</v>
      </c>
      <c r="BB40" s="1">
        <v>129513</v>
      </c>
      <c r="BC40" s="1">
        <v>269061</v>
      </c>
      <c r="BE40" t="s">
        <v>14</v>
      </c>
      <c r="BF40" s="1">
        <v>139628</v>
      </c>
      <c r="BG40" s="1">
        <v>129378</v>
      </c>
      <c r="BH40" s="1">
        <v>269006</v>
      </c>
      <c r="BJ40" t="s">
        <v>14</v>
      </c>
      <c r="BK40" s="1">
        <v>139579</v>
      </c>
      <c r="BL40" s="1">
        <v>129251</v>
      </c>
      <c r="BM40" s="1">
        <v>26883</v>
      </c>
    </row>
    <row r="41" spans="2:65" x14ac:dyDescent="0.45">
      <c r="B41" t="s">
        <v>15</v>
      </c>
      <c r="C41" s="1">
        <v>124054</v>
      </c>
      <c r="D41" s="1">
        <v>114991</v>
      </c>
      <c r="E41" s="1">
        <v>239045</v>
      </c>
      <c r="G41" t="s">
        <v>15</v>
      </c>
      <c r="H41" s="1">
        <v>124329</v>
      </c>
      <c r="I41" s="1">
        <v>115421</v>
      </c>
      <c r="J41" s="1">
        <v>23975</v>
      </c>
      <c r="L41" t="s">
        <v>15</v>
      </c>
      <c r="M41" s="1">
        <v>12339</v>
      </c>
      <c r="N41" s="1">
        <v>113846</v>
      </c>
      <c r="O41" s="1">
        <v>237236</v>
      </c>
      <c r="Q41" t="s">
        <v>15</v>
      </c>
      <c r="R41" s="1">
        <v>124983</v>
      </c>
      <c r="S41" s="1">
        <v>115925</v>
      </c>
      <c r="T41" s="1">
        <v>240908</v>
      </c>
      <c r="V41" t="s">
        <v>15</v>
      </c>
      <c r="W41" s="1">
        <v>125135</v>
      </c>
      <c r="X41" s="1">
        <v>116196</v>
      </c>
      <c r="Y41" s="1">
        <v>241331</v>
      </c>
      <c r="AA41" t="s">
        <v>15</v>
      </c>
      <c r="AB41" s="1">
        <v>125231</v>
      </c>
      <c r="AC41" s="1">
        <v>116483</v>
      </c>
      <c r="AD41" s="1">
        <v>241714</v>
      </c>
      <c r="AF41" t="s">
        <v>15</v>
      </c>
      <c r="AG41" s="1">
        <v>125339</v>
      </c>
      <c r="AH41" s="1">
        <v>11674</v>
      </c>
      <c r="AI41" s="1">
        <v>242079</v>
      </c>
      <c r="AK41" t="s">
        <v>15</v>
      </c>
      <c r="AL41" s="1">
        <v>125574</v>
      </c>
      <c r="AM41" s="1">
        <v>117004</v>
      </c>
      <c r="AN41" s="1">
        <v>242578</v>
      </c>
      <c r="AP41" t="s">
        <v>15</v>
      </c>
      <c r="AQ41" s="1">
        <v>125651</v>
      </c>
      <c r="AR41" s="1">
        <v>117105</v>
      </c>
      <c r="AS41" s="1">
        <v>242756</v>
      </c>
      <c r="AU41" t="s">
        <v>15</v>
      </c>
      <c r="AV41" s="1">
        <v>125896</v>
      </c>
      <c r="AW41" s="1">
        <v>117088</v>
      </c>
      <c r="AX41" s="1">
        <v>242984</v>
      </c>
      <c r="AZ41" t="s">
        <v>15</v>
      </c>
      <c r="BA41" s="1">
        <v>125826</v>
      </c>
      <c r="BB41" s="1">
        <v>117365</v>
      </c>
      <c r="BC41" s="1">
        <v>243191</v>
      </c>
      <c r="BE41" t="s">
        <v>15</v>
      </c>
      <c r="BF41" s="1">
        <v>125829</v>
      </c>
      <c r="BG41" s="1">
        <v>117454</v>
      </c>
      <c r="BH41" s="1">
        <v>243283</v>
      </c>
      <c r="BJ41" t="s">
        <v>15</v>
      </c>
      <c r="BK41" s="1">
        <v>125722</v>
      </c>
      <c r="BL41" s="1">
        <v>117409</v>
      </c>
      <c r="BM41" s="1">
        <v>243131</v>
      </c>
    </row>
    <row r="42" spans="2:65" x14ac:dyDescent="0.45">
      <c r="B42" t="s">
        <v>16</v>
      </c>
      <c r="C42" s="1">
        <v>110198</v>
      </c>
      <c r="D42" s="1">
        <v>99677</v>
      </c>
      <c r="E42" s="1">
        <v>209875</v>
      </c>
      <c r="G42" t="s">
        <v>16</v>
      </c>
      <c r="H42" s="1">
        <v>110028</v>
      </c>
      <c r="I42" s="1">
        <v>99609</v>
      </c>
      <c r="J42" s="1">
        <v>209637</v>
      </c>
      <c r="L42" t="s">
        <v>16</v>
      </c>
      <c r="M42" s="1">
        <v>10853</v>
      </c>
      <c r="N42" s="1">
        <v>97633</v>
      </c>
      <c r="O42" s="1">
        <v>206163</v>
      </c>
      <c r="Q42" t="s">
        <v>16</v>
      </c>
      <c r="R42" s="1">
        <v>109719</v>
      </c>
      <c r="S42" s="1">
        <v>99227</v>
      </c>
      <c r="T42" s="1">
        <v>208946</v>
      </c>
      <c r="V42" t="s">
        <v>16</v>
      </c>
      <c r="W42" s="1">
        <v>109684</v>
      </c>
      <c r="X42" s="1">
        <v>9924</v>
      </c>
      <c r="Y42" s="1">
        <v>208924</v>
      </c>
      <c r="AA42" t="s">
        <v>16</v>
      </c>
      <c r="AB42" s="1">
        <v>109713</v>
      </c>
      <c r="AC42" s="1">
        <v>99222</v>
      </c>
      <c r="AD42" s="1">
        <v>208935</v>
      </c>
      <c r="AF42" t="s">
        <v>16</v>
      </c>
      <c r="AG42" s="1">
        <v>109662</v>
      </c>
      <c r="AH42" s="1">
        <v>99221</v>
      </c>
      <c r="AI42" s="1">
        <v>208883</v>
      </c>
      <c r="AK42" t="s">
        <v>16</v>
      </c>
      <c r="AL42" s="1">
        <v>109598</v>
      </c>
      <c r="AM42" s="1">
        <v>99359</v>
      </c>
      <c r="AN42" s="1">
        <v>208957</v>
      </c>
      <c r="AP42" t="s">
        <v>16</v>
      </c>
      <c r="AQ42" s="1">
        <v>109509</v>
      </c>
      <c r="AR42" s="1">
        <v>99303</v>
      </c>
      <c r="AS42" s="1">
        <v>208812</v>
      </c>
      <c r="AU42" t="s">
        <v>16</v>
      </c>
      <c r="AV42" s="1">
        <v>109467</v>
      </c>
      <c r="AW42" s="1">
        <v>99396</v>
      </c>
      <c r="AX42" s="1">
        <v>208863</v>
      </c>
      <c r="AZ42" t="s">
        <v>16</v>
      </c>
      <c r="BA42" s="1">
        <v>109426</v>
      </c>
      <c r="BB42" s="1">
        <v>99416</v>
      </c>
      <c r="BC42" s="1">
        <v>208842</v>
      </c>
      <c r="BE42" t="s">
        <v>16</v>
      </c>
      <c r="BF42" s="1">
        <v>109171</v>
      </c>
      <c r="BG42" s="1">
        <v>99291</v>
      </c>
      <c r="BH42" s="1">
        <v>208462</v>
      </c>
      <c r="BJ42" t="s">
        <v>16</v>
      </c>
      <c r="BK42" s="1">
        <v>108938</v>
      </c>
      <c r="BL42" s="1">
        <v>99307</v>
      </c>
      <c r="BM42" s="1">
        <v>208245</v>
      </c>
    </row>
    <row r="43" spans="2:65" x14ac:dyDescent="0.45">
      <c r="B43" t="s">
        <v>17</v>
      </c>
      <c r="C43" s="1">
        <v>80176</v>
      </c>
      <c r="D43" s="1">
        <v>73544</v>
      </c>
      <c r="E43" s="1">
        <v>153720</v>
      </c>
      <c r="G43" t="s">
        <v>17</v>
      </c>
      <c r="H43" s="1">
        <v>80911</v>
      </c>
      <c r="I43" s="1">
        <v>74114</v>
      </c>
      <c r="J43" s="1">
        <v>155025</v>
      </c>
      <c r="L43" t="s">
        <v>17</v>
      </c>
      <c r="M43" s="1">
        <v>80377</v>
      </c>
      <c r="N43" s="1">
        <v>73209</v>
      </c>
      <c r="O43" s="1">
        <v>153586</v>
      </c>
      <c r="Q43" t="s">
        <v>17</v>
      </c>
      <c r="R43" s="1">
        <v>82064</v>
      </c>
      <c r="S43" s="1">
        <v>75269</v>
      </c>
      <c r="T43" s="1">
        <v>157333</v>
      </c>
      <c r="V43" t="s">
        <v>17</v>
      </c>
      <c r="W43" s="1">
        <v>82577</v>
      </c>
      <c r="X43" s="1">
        <v>75722</v>
      </c>
      <c r="Y43" s="1">
        <v>158299</v>
      </c>
      <c r="AA43" t="s">
        <v>17</v>
      </c>
      <c r="AB43" s="1">
        <v>82975</v>
      </c>
      <c r="AC43" s="1">
        <v>76051</v>
      </c>
      <c r="AD43" s="1">
        <v>159026</v>
      </c>
      <c r="AF43" t="s">
        <v>17</v>
      </c>
      <c r="AG43" s="1">
        <v>83496</v>
      </c>
      <c r="AH43" s="1">
        <v>76531</v>
      </c>
      <c r="AI43" s="1">
        <v>160027</v>
      </c>
      <c r="AK43" t="s">
        <v>17</v>
      </c>
      <c r="AL43" s="1">
        <v>84142</v>
      </c>
      <c r="AM43" s="1">
        <v>77177</v>
      </c>
      <c r="AN43" s="1">
        <v>161319</v>
      </c>
      <c r="AP43" t="s">
        <v>17</v>
      </c>
      <c r="AQ43" s="1">
        <v>84727</v>
      </c>
      <c r="AR43" s="1">
        <v>7778</v>
      </c>
      <c r="AS43" s="1">
        <v>162507</v>
      </c>
      <c r="AU43" t="s">
        <v>17</v>
      </c>
      <c r="AV43" s="1">
        <v>85422</v>
      </c>
      <c r="AW43" s="1">
        <v>78396</v>
      </c>
      <c r="AX43" s="1">
        <v>163818</v>
      </c>
      <c r="AZ43" t="s">
        <v>17</v>
      </c>
      <c r="BA43" s="1">
        <v>86083</v>
      </c>
      <c r="BB43" s="1">
        <v>79166</v>
      </c>
      <c r="BC43" s="1">
        <v>165249</v>
      </c>
      <c r="BE43" t="s">
        <v>17</v>
      </c>
      <c r="BF43" s="1">
        <v>86517</v>
      </c>
      <c r="BG43" s="1">
        <v>79593</v>
      </c>
      <c r="BH43" s="1">
        <v>16611</v>
      </c>
      <c r="BJ43" t="s">
        <v>17</v>
      </c>
      <c r="BK43" s="1">
        <v>86915</v>
      </c>
      <c r="BL43" s="1">
        <v>79912</v>
      </c>
      <c r="BM43" s="1">
        <v>166827</v>
      </c>
    </row>
    <row r="44" spans="2:65" x14ac:dyDescent="0.45">
      <c r="B44" t="s">
        <v>18</v>
      </c>
      <c r="C44" s="1">
        <v>58826</v>
      </c>
      <c r="D44" s="1">
        <v>58057</v>
      </c>
      <c r="E44" s="1">
        <v>116883</v>
      </c>
      <c r="G44" t="s">
        <v>18</v>
      </c>
      <c r="H44" s="1">
        <v>59255</v>
      </c>
      <c r="I44" s="1">
        <v>58527</v>
      </c>
      <c r="J44" s="1">
        <v>117782</v>
      </c>
      <c r="L44" t="s">
        <v>18</v>
      </c>
      <c r="M44" s="1">
        <v>58899</v>
      </c>
      <c r="N44" s="1">
        <v>57773</v>
      </c>
      <c r="O44" s="1">
        <v>116672</v>
      </c>
      <c r="Q44" t="s">
        <v>18</v>
      </c>
      <c r="R44" s="1">
        <v>60072</v>
      </c>
      <c r="S44" s="1">
        <v>59296</v>
      </c>
      <c r="T44" s="1">
        <v>119368</v>
      </c>
      <c r="V44" t="s">
        <v>18</v>
      </c>
      <c r="W44" s="1">
        <v>60359</v>
      </c>
      <c r="X44" s="1">
        <v>5962</v>
      </c>
      <c r="Y44" s="1">
        <v>119979</v>
      </c>
      <c r="AA44" t="s">
        <v>18</v>
      </c>
      <c r="AB44" s="1">
        <v>60601</v>
      </c>
      <c r="AC44" s="1">
        <v>59904</v>
      </c>
      <c r="AD44" s="1">
        <v>120505</v>
      </c>
      <c r="AF44" t="s">
        <v>18</v>
      </c>
      <c r="AG44" s="1">
        <v>6099</v>
      </c>
      <c r="AH44" s="1">
        <v>60362</v>
      </c>
      <c r="AI44" s="1">
        <v>121352</v>
      </c>
      <c r="AK44" t="s">
        <v>18</v>
      </c>
      <c r="AL44" s="1">
        <v>6143</v>
      </c>
      <c r="AM44" s="1">
        <v>60975</v>
      </c>
      <c r="AN44" s="1">
        <v>122405</v>
      </c>
      <c r="AP44" t="s">
        <v>18</v>
      </c>
      <c r="AQ44" s="1">
        <v>6188</v>
      </c>
      <c r="AR44" s="1">
        <v>6144</v>
      </c>
      <c r="AS44" s="1">
        <v>12332</v>
      </c>
      <c r="AU44" t="s">
        <v>18</v>
      </c>
      <c r="AV44" s="1">
        <v>62415</v>
      </c>
      <c r="AW44" s="1">
        <v>61963</v>
      </c>
      <c r="AX44" s="1">
        <v>124378</v>
      </c>
      <c r="AZ44" t="s">
        <v>18</v>
      </c>
      <c r="BA44" s="1">
        <v>62945</v>
      </c>
      <c r="BB44" s="1">
        <v>62545</v>
      </c>
      <c r="BC44" s="1">
        <v>12549</v>
      </c>
      <c r="BE44" t="s">
        <v>18</v>
      </c>
      <c r="BF44" s="1">
        <v>63316</v>
      </c>
      <c r="BG44" s="1">
        <v>62921</v>
      </c>
      <c r="BH44" s="1">
        <v>126237</v>
      </c>
      <c r="BJ44" t="s">
        <v>18</v>
      </c>
      <c r="BK44" s="1">
        <v>63825</v>
      </c>
      <c r="BL44" s="1">
        <v>63508</v>
      </c>
      <c r="BM44" s="1">
        <v>127333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254b67f-d608-4d90-bdc3-296a28d4a1b3" xsi:nil="true"/>
    <lcf76f155ced4ddcb4097134ff3c332f xmlns="a25de2ce-5261-4e77-8354-5e9f9ed4da62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0F02901322F4949B12DADB26F832CC1" ma:contentTypeVersion="14" ma:contentTypeDescription="Opprett et nytt dokument." ma:contentTypeScope="" ma:versionID="4e73795dd2980f4d9b7098b1deb346d8">
  <xsd:schema xmlns:xsd="http://www.w3.org/2001/XMLSchema" xmlns:xs="http://www.w3.org/2001/XMLSchema" xmlns:p="http://schemas.microsoft.com/office/2006/metadata/properties" xmlns:ns2="a25de2ce-5261-4e77-8354-5e9f9ed4da62" xmlns:ns3="4254b67f-d608-4d90-bdc3-296a28d4a1b3" targetNamespace="http://schemas.microsoft.com/office/2006/metadata/properties" ma:root="true" ma:fieldsID="c70a7642eddc0c9dd08ee4cebc24bd0b" ns2:_="" ns3:_="">
    <xsd:import namespace="a25de2ce-5261-4e77-8354-5e9f9ed4da62"/>
    <xsd:import namespace="4254b67f-d608-4d90-bdc3-296a28d4a1b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5de2ce-5261-4e77-8354-5e9f9ed4da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Bildemerkelapper" ma:readOnly="false" ma:fieldId="{5cf76f15-5ced-4ddc-b409-7134ff3c332f}" ma:taxonomyMulti="true" ma:sspId="5e8cef2f-6cfa-446a-9c78-a5cf147f49c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54b67f-d608-4d90-bdc3-296a28d4a1b3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f035fc3-7fee-48d2-9b21-43a0fb91c077}" ma:internalName="TaxCatchAll" ma:showField="CatchAllData" ma:web="4254b67f-d608-4d90-bdc3-296a28d4a1b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C1C377-10FC-4E53-8AF2-D9777B832E04}">
  <ds:schemaRefs>
    <ds:schemaRef ds:uri="http://purl.org/dc/elements/1.1/"/>
    <ds:schemaRef ds:uri="http://purl.org/dc/dcmitype/"/>
    <ds:schemaRef ds:uri="http://schemas.microsoft.com/office/2006/documentManagement/types"/>
    <ds:schemaRef ds:uri="a25de2ce-5261-4e77-8354-5e9f9ed4da62"/>
    <ds:schemaRef ds:uri="http://schemas.microsoft.com/office/infopath/2007/PartnerControls"/>
    <ds:schemaRef ds:uri="http://purl.org/dc/terms/"/>
    <ds:schemaRef ds:uri="http://www.w3.org/XML/1998/namespace"/>
    <ds:schemaRef ds:uri="http://schemas.openxmlformats.org/package/2006/metadata/core-properties"/>
    <ds:schemaRef ds:uri="4254b67f-d608-4d90-bdc3-296a28d4a1b3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D1510B96-2683-4C5F-AA31-AFA77B94C64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25de2ce-5261-4e77-8354-5e9f9ed4da62"/>
    <ds:schemaRef ds:uri="4254b67f-d608-4d90-bdc3-296a28d4a1b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9F6F3C0-1FD5-40E3-BAD0-162510901C0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Forbruksgjeld - juli 2025</vt:lpstr>
      <vt:lpstr>Alder - siste 12 mnd (kilde)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Svein Ove Karstensen</dc:creator>
  <cp:lastModifiedBy>Svein Karstensen</cp:lastModifiedBy>
  <cp:lastPrinted>2022-09-01T09:33:17Z</cp:lastPrinted>
  <dcterms:created xsi:type="dcterms:W3CDTF">2022-08-03T17:27:27Z</dcterms:created>
  <dcterms:modified xsi:type="dcterms:W3CDTF">2025-07-31T11:08:07Z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0x010100D0F02901322F4949B12DADB26F832CC1</vt:lpwstr>
  </property>
  <property fmtid="{D5CDD505-2E9C-101B-9397-08002B2CF9AE}" pid="3" name="MediaServiceImageTags">
    <vt:lpwstr/>
  </property>
</Properties>
</file>