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74" documentId="8_{CC9DF7EC-E4EF-403F-8286-068AE7183552}" xr6:coauthVersionLast="47" xr6:coauthVersionMax="47" xr10:uidLastSave="{84F1282A-DAC8-427E-8FCC-AE50EE42707A}"/>
  <bookViews>
    <workbookView xWindow="-98" yWindow="-98" windowWidth="21795" windowHeight="12975" tabRatio="792" xr2:uid="{00000000-000D-0000-FFFF-FFFF00000000}"/>
  </bookViews>
  <sheets>
    <sheet name="Forbruksgjeld - 1. juli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21" l="1"/>
  <c r="R7" i="21" s="1"/>
  <c r="O7" i="21"/>
  <c r="P7" i="21"/>
  <c r="N16" i="21"/>
  <c r="O16" i="21" s="1"/>
  <c r="R14" i="21" l="1"/>
  <c r="R18" i="21"/>
  <c r="R19" i="21"/>
  <c r="R24" i="21"/>
  <c r="R25" i="21"/>
  <c r="Q8" i="21"/>
  <c r="R8" i="21" s="1"/>
  <c r="Q9" i="21"/>
  <c r="R9" i="21" s="1"/>
  <c r="Q10" i="21"/>
  <c r="R10" i="21" s="1"/>
  <c r="Q12" i="21"/>
  <c r="R12" i="21" s="1"/>
  <c r="Q13" i="21"/>
  <c r="R13" i="21" s="1"/>
  <c r="Q14" i="21"/>
  <c r="Q15" i="21"/>
  <c r="R15" i="21" s="1"/>
  <c r="Q16" i="21"/>
  <c r="R16" i="21" s="1"/>
  <c r="Q17" i="21"/>
  <c r="R17" i="21" s="1"/>
  <c r="Q18" i="21"/>
  <c r="Q19" i="21"/>
  <c r="Q20" i="21"/>
  <c r="R20" i="21" s="1"/>
  <c r="Q22" i="21"/>
  <c r="R22" i="21" s="1"/>
  <c r="Q23" i="21"/>
  <c r="R23" i="21" s="1"/>
  <c r="Q24" i="21"/>
  <c r="Q25" i="21"/>
  <c r="P12" i="21"/>
  <c r="P13" i="21"/>
  <c r="P16" i="21"/>
  <c r="P17" i="21"/>
  <c r="P18" i="21"/>
  <c r="P19" i="21"/>
  <c r="P20" i="21"/>
  <c r="P22" i="21"/>
  <c r="P23" i="21"/>
  <c r="P24" i="21"/>
  <c r="O25" i="21"/>
  <c r="P25" i="21" s="1"/>
  <c r="O8" i="21"/>
  <c r="P8" i="21" s="1"/>
  <c r="O9" i="21"/>
  <c r="P9" i="21" s="1"/>
  <c r="O10" i="21"/>
  <c r="P10" i="21" s="1"/>
  <c r="O12" i="21"/>
  <c r="O13" i="21"/>
  <c r="O14" i="21"/>
  <c r="P14" i="21" s="1"/>
  <c r="O15" i="21"/>
  <c r="P15" i="21" s="1"/>
  <c r="O17" i="21"/>
  <c r="O18" i="21"/>
  <c r="O19" i="21"/>
  <c r="O20" i="21"/>
  <c r="O22" i="21"/>
  <c r="O23" i="21"/>
  <c r="O24" i="2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<sst xmlns="http://schemas.openxmlformats.org/spreadsheetml/2006/main" count="545" uniqueCount="68">
  <si>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</si>
  <si>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</si>
  <si>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</si>
  <si>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</si>
  <si>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</si>
  <si>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</si>
  <si>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</si>
  <si>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</si>
  <si>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</si>
  <si>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</si>
  <si>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</si>
  <si>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</si>
  <si>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</si>
  <si>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</si>
  <si>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</si>
  <si>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</si>
  <si>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</si>
  <si>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</si>
  <si>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</si>
  <si>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</si>
  <si>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</si>
  <si>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</si>
  <si>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</si>
  <si>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</si>
  <si>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</si>
  <si>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</si>
  <si>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</si>
  <si>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</si>
  <si>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</si>
  <si>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</si>
  <si>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</si>
  <si>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</si>
  <si>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</si>
  <si>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</si>
  <si>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</si>
  <si>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</si>
  <si>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</si>
  <si>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</si>
  <si>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</si>
  <si>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</si>
  <si>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</si>
  <si>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</si>
  <si>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</si>
  <si>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</si>
  <si>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</si>
  <si>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</si>
  <si>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</si>
  <si>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</si>
  <si>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</si>
  <si>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</si>
  <si>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</si>
  <si>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</si>
  <si>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</si>
  <si>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</si>
  <si>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Mai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</si>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</sst>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" fontId="14" fillId="0" borderId="0" xfId="0" applyNumberFormat="1" applyFont="1"/>
    <xf numFmtId="165" fontId="0" fillId="37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august 2023 - august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juli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August</c:v>
                </c:pt>
              </c:strCache>
            </c:strRef>
          </c:cat>
          <c:val>
            <c:numRef>
              <c:f>'Forbruksgjeld - 1. juli 2024'!$B$8:$N$8</c:f>
              <c:numCache>
                <c:formatCode>0.0</c:formatCode>
                <c:ptCount val="13"/>
                <c:pt idx="0">
                  <c:v>84.9</c:v>
                </c:pt>
                <c:pt idx="1">
                  <c:v>86</c:v>
                </c:pt>
                <c:pt idx="2">
                  <c:v>87</c:v>
                </c:pt>
                <c:pt idx="3">
                  <c:v>87.6</c:v>
                </c:pt>
                <c:pt idx="4">
                  <c:v>88.3</c:v>
                </c:pt>
                <c:pt idx="5">
                  <c:v>88.7</c:v>
                </c:pt>
                <c:pt idx="6">
                  <c:v>89.5</c:v>
                </c:pt>
                <c:pt idx="7">
                  <c:v>89.3</c:v>
                </c:pt>
                <c:pt idx="8">
                  <c:v>89.5</c:v>
                </c:pt>
                <c:pt idx="9">
                  <c:v>89.8</c:v>
                </c:pt>
                <c:pt idx="10">
                  <c:v>90</c:v>
                </c:pt>
                <c:pt idx="11">
                  <c:v>90.5</c:v>
                </c:pt>
                <c:pt idx="12">
                  <c:v>90.8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August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August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august 2023 - august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juli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August</c:v>
                </c:pt>
              </c:strCache>
            </c:strRef>
          </c:cat>
          <c:val>
            <c:numRef>
              <c:f>'Forbruksgjeld - 1. juli 2024'!$B$14:$N$14</c:f>
              <c:numCache>
                <c:formatCode>General</c:formatCode>
                <c:ptCount val="13"/>
                <c:pt idx="0">
                  <c:v>40.299999999999997</c:v>
                </c:pt>
                <c:pt idx="1">
                  <c:v>41.1</c:v>
                </c:pt>
                <c:pt idx="2" formatCode="0.0">
                  <c:v>41.6</c:v>
                </c:pt>
                <c:pt idx="3">
                  <c:v>42.2</c:v>
                </c:pt>
                <c:pt idx="4">
                  <c:v>42.2</c:v>
                </c:pt>
                <c:pt idx="5">
                  <c:v>42.2</c:v>
                </c:pt>
                <c:pt idx="6">
                  <c:v>42.5</c:v>
                </c:pt>
                <c:pt idx="7">
                  <c:v>42.9</c:v>
                </c:pt>
                <c:pt idx="8">
                  <c:v>42.7</c:v>
                </c:pt>
                <c:pt idx="9">
                  <c:v>42.6</c:v>
                </c:pt>
                <c:pt idx="10">
                  <c:v>42.7</c:v>
                </c:pt>
                <c:pt idx="11">
                  <c:v>41.5</c:v>
                </c:pt>
                <c:pt idx="12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August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August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August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august 2023 - august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juli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August</c:v>
                </c:pt>
              </c:strCache>
            </c:strRef>
          </c:cat>
          <c:val>
            <c:numRef>
              <c:f>'Forbruksgjeld - 1. juli 2024'!$B$7:$N$7</c:f>
              <c:numCache>
                <c:formatCode>0.0</c:formatCode>
                <c:ptCount val="13"/>
                <c:pt idx="0">
                  <c:v>155.19999999999999</c:v>
                </c:pt>
                <c:pt idx="1">
                  <c:v>155.9</c:v>
                </c:pt>
                <c:pt idx="2">
                  <c:v>157.69999999999999</c:v>
                </c:pt>
                <c:pt idx="3">
                  <c:v>159.69999999999999</c:v>
                </c:pt>
                <c:pt idx="4">
                  <c:v>161.4</c:v>
                </c:pt>
                <c:pt idx="5">
                  <c:v>160.4</c:v>
                </c:pt>
                <c:pt idx="6">
                  <c:v>160.9</c:v>
                </c:pt>
                <c:pt idx="7">
                  <c:v>161.19999999999999</c:v>
                </c:pt>
                <c:pt idx="8">
                  <c:v>162.1</c:v>
                </c:pt>
                <c:pt idx="9">
                  <c:v>163.30000000000001</c:v>
                </c:pt>
                <c:pt idx="10">
                  <c:v>165.1</c:v>
                </c:pt>
                <c:pt idx="11">
                  <c:v>162.80000000000001</c:v>
                </c:pt>
                <c:pt idx="12">
                  <c:v>164.6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august 2023 - august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juli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August</c:v>
                </c:pt>
              </c:strCache>
              <c:extLst/>
            </c:strRef>
          </c:cat>
          <c:val>
            <c:numRef>
              <c:f>'Forbruksgjeld - 1. juli 2024'!$B$15:$N$15</c:f>
              <c:numCache>
                <c:formatCode>0.0</c:formatCode>
                <c:ptCount val="13"/>
                <c:pt idx="0">
                  <c:v>29.1</c:v>
                </c:pt>
                <c:pt idx="1">
                  <c:v>28</c:v>
                </c:pt>
                <c:pt idx="2">
                  <c:v>28</c:v>
                </c:pt>
                <c:pt idx="3">
                  <c:v>28.9</c:v>
                </c:pt>
                <c:pt idx="4">
                  <c:v>29.9</c:v>
                </c:pt>
                <c:pt idx="5">
                  <c:v>28.5</c:v>
                </c:pt>
                <c:pt idx="6">
                  <c:v>28</c:v>
                </c:pt>
                <c:pt idx="7">
                  <c:v>28.1</c:v>
                </c:pt>
                <c:pt idx="8">
                  <c:v>29</c:v>
                </c:pt>
                <c:pt idx="9">
                  <c:v>30</c:v>
                </c:pt>
                <c:pt idx="10">
                  <c:v>31.4</c:v>
                </c:pt>
                <c:pt idx="11">
                  <c:v>29.9</c:v>
                </c:pt>
                <c:pt idx="12">
                  <c:v>31.2</c:v>
                </c:pt>
              </c:numCache>
              <c:extLst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juli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August</c:v>
                </c:pt>
              </c:strCache>
              <c:extLst/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3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august 2023 - august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juli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juli 2024'!$B$6:$N$6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August</c:v>
                </c:pt>
              </c:strCache>
            </c:strRef>
          </c:cat>
          <c:val>
            <c:numRef>
              <c:f>'Forbruksgjeld - 1. juli 2024'!$B$16:$M$16</c:f>
              <c:numCache>
                <c:formatCode>0.0</c:formatCode>
                <c:ptCount val="12"/>
                <c:pt idx="0">
                  <c:v>125.2</c:v>
                </c:pt>
                <c:pt idx="1">
                  <c:v>127.1</c:v>
                </c:pt>
                <c:pt idx="2">
                  <c:v>128.6</c:v>
                </c:pt>
                <c:pt idx="3">
                  <c:v>129.80000000000001</c:v>
                </c:pt>
                <c:pt idx="4">
                  <c:v>130.5</c:v>
                </c:pt>
                <c:pt idx="5">
                  <c:v>130.9</c:v>
                </c:pt>
                <c:pt idx="6">
                  <c:v>132</c:v>
                </c:pt>
                <c:pt idx="7">
                  <c:v>132.19999999999999</c:v>
                </c:pt>
                <c:pt idx="8">
                  <c:v>132.19999999999999</c:v>
                </c:pt>
                <c:pt idx="9">
                  <c:v>132.4</c:v>
                </c:pt>
                <c:pt idx="10">
                  <c:v>132.69999999999999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juli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August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juli 2024'!$B$14:$N$14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40.299999999999997</c:v>
                      </c:pt>
                      <c:pt idx="1">
                        <c:v>41.1</c:v>
                      </c:pt>
                      <c:pt idx="2" formatCode="0.0">
                        <c:v>41.6</c:v>
                      </c:pt>
                      <c:pt idx="3">
                        <c:v>42.2</c:v>
                      </c:pt>
                      <c:pt idx="4">
                        <c:v>42.2</c:v>
                      </c:pt>
                      <c:pt idx="5">
                        <c:v>42.2</c:v>
                      </c:pt>
                      <c:pt idx="6">
                        <c:v>42.5</c:v>
                      </c:pt>
                      <c:pt idx="7">
                        <c:v>42.9</c:v>
                      </c:pt>
                      <c:pt idx="8">
                        <c:v>42.7</c:v>
                      </c:pt>
                      <c:pt idx="9">
                        <c:v>42.6</c:v>
                      </c:pt>
                      <c:pt idx="10">
                        <c:v>42.7</c:v>
                      </c:pt>
                      <c:pt idx="11">
                        <c:v>41.5</c:v>
                      </c:pt>
                      <c:pt idx="12">
                        <c:v>41.7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August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August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juli 2024'!$B$6:$N$6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August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4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26</xdr:row>
      <xdr:rowOff>134865</xdr:rowOff>
    </xdr:from>
    <xdr:to>
      <xdr:col>17</xdr:col>
      <xdr:colOff>101800</xdr:colOff>
      <xdr:row>51</xdr:row>
      <xdr:rowOff>2207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644933</xdr:colOff>
      <xdr:row>51</xdr:row>
      <xdr:rowOff>138906</xdr:rowOff>
    </xdr:from>
    <xdr:to>
      <xdr:col>17</xdr:col>
      <xdr:colOff>208369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26</xdr:row>
      <xdr:rowOff>111346</xdr:rowOff>
    </xdr:from>
    <xdr:to>
      <xdr:col>7</xdr:col>
      <xdr:colOff>545702</xdr:colOff>
      <xdr:row>50</xdr:row>
      <xdr:rowOff>151033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317508</xdr:colOff>
      <xdr:row>26</xdr:row>
      <xdr:rowOff>130179</xdr:rowOff>
    </xdr:from>
    <xdr:to>
      <xdr:col>27</xdr:col>
      <xdr:colOff>307590</xdr:colOff>
      <xdr:row>50</xdr:row>
      <xdr:rowOff>150023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T93"/>
  <sheetViews>
    <sheetView showGridLines="0" tabSelected="1" topLeftCell="L18" zoomScale="81" zoomScaleNormal="81" workbookViewId="0">
      <selection activeCell="AB21" sqref="AB21"/>
    </sheetView>
  </sheetViews>
  <sheetFormatPr baseColWidth="10" defaultRowHeight="14.25" x14ac:dyDescent="0.45"/>
  <cols>
    <col min="1" max="1" width="38.796875" customWidth="1"/>
    <col min="2" max="2" width="11" bestFit="1" customWidth="1"/>
    <col min="3" max="6" width="11" customWidth="1"/>
    <col min="7" max="7" width="12.796875" bestFit="1" customWidth="1"/>
    <col min="8" max="8" width="12.796875" customWidth="1"/>
    <col min="9" max="9" width="12.19921875" customWidth="1"/>
    <col min="10" max="10" width="11" bestFit="1" customWidth="1"/>
    <col min="11" max="11" width="12.796875" bestFit="1" customWidth="1"/>
    <col min="12" max="12" width="12.796875" customWidth="1"/>
    <col min="13" max="13" width="12.53125" customWidth="1"/>
    <col min="14" max="14" width="12.73046875" bestFit="1" customWidth="1"/>
    <col min="16" max="16" width="10.46484375" bestFit="1" customWidth="1"/>
    <col min="17" max="17" width="12.06640625" bestFit="1" customWidth="1"/>
  </cols>
  <sheetData>
    <row r="5" spans="1:20" x14ac:dyDescent="0.45">
      <c r="A5" s="21" t="s">
        <v>55</v>
      </c>
      <c r="B5" s="27">
        <v>2023</v>
      </c>
      <c r="C5" s="27"/>
      <c r="E5" s="27"/>
      <c r="F5" s="27"/>
      <c r="G5" s="30"/>
      <c r="H5" s="30"/>
      <c r="I5" s="27">
        <v>2024</v>
      </c>
      <c r="J5" s="35"/>
      <c r="L5" s="27"/>
    </row>
    <row r="6" spans="1:20" x14ac:dyDescent="0.45">
      <c r="B6" s="8" t="s">
        <v>47</v>
      </c>
      <c r="C6" s="8" t="s">
        <v>48</v>
      </c>
      <c r="D6" s="8" t="s">
        <v>49</v>
      </c>
      <c r="E6" s="8" t="s">
        <v>50</v>
      </c>
      <c r="F6" s="8" t="s">
        <v>51</v>
      </c>
      <c r="G6" s="8" t="s">
        <v>52</v>
      </c>
      <c r="H6" s="8" t="s">
        <v>53</v>
      </c>
      <c r="I6" s="8" t="s">
        <v>63</v>
      </c>
      <c r="J6" s="8" t="s">
        <v>64</v>
      </c>
      <c r="K6" s="8" t="s">
        <v>54</v>
      </c>
      <c r="L6" s="8" t="s">
        <v>65</v>
      </c>
      <c r="M6" s="8" t="s">
        <v>66</v>
      </c>
      <c r="N6" s="8" t="s">
        <v>67</v>
      </c>
      <c r="O6" s="9" t="s">
        <v>23</v>
      </c>
      <c r="P6" s="9" t="s">
        <v>24</v>
      </c>
      <c r="Q6" s="10" t="s">
        <v>25</v>
      </c>
      <c r="R6" s="11" t="s">
        <v>26</v>
      </c>
    </row>
    <row r="7" spans="1:20" x14ac:dyDescent="0.45">
      <c r="A7" s="3" t="s">
        <v>27</v>
      </c>
      <c r="B7" s="23">
        <v>155.19999999999999</v>
      </c>
      <c r="C7" s="31">
        <v>155.9</v>
      </c>
      <c r="D7" s="12">
        <v>157.69999999999999</v>
      </c>
      <c r="E7" s="31">
        <v>159.69999999999999</v>
      </c>
      <c r="F7" s="31">
        <v>161.4</v>
      </c>
      <c r="G7" s="31">
        <v>160.4</v>
      </c>
      <c r="H7" s="23">
        <v>160.9</v>
      </c>
      <c r="I7" s="23">
        <v>161.19999999999999</v>
      </c>
      <c r="J7" s="23">
        <v>162.1</v>
      </c>
      <c r="K7" s="23">
        <v>163.30000000000001</v>
      </c>
      <c r="L7" s="23">
        <v>165.1</v>
      </c>
      <c r="M7" s="23">
        <v>162.80000000000001</v>
      </c>
      <c r="N7" s="23">
        <v>164.6</v>
      </c>
      <c r="O7" s="23">
        <f>N7-M7</f>
        <v>1.7999999999999829</v>
      </c>
      <c r="P7" s="13">
        <f>O7/M7</f>
        <v>1.105651105651095E-2</v>
      </c>
      <c r="Q7" s="23">
        <f>N7-B7</f>
        <v>9.4000000000000057</v>
      </c>
      <c r="R7" s="13">
        <f>Q7/B7</f>
        <v>6.0567010309278392E-2</v>
      </c>
    </row>
    <row r="8" spans="1:20" x14ac:dyDescent="0.45">
      <c r="A8" s="4" t="s">
        <v>28</v>
      </c>
      <c r="B8" s="23">
        <v>84.9</v>
      </c>
      <c r="C8" s="31">
        <v>86</v>
      </c>
      <c r="D8" s="12">
        <v>87</v>
      </c>
      <c r="E8" s="31">
        <v>87.6</v>
      </c>
      <c r="F8" s="31">
        <v>88.3</v>
      </c>
      <c r="G8" s="31">
        <v>88.7</v>
      </c>
      <c r="H8" s="23">
        <v>89.5</v>
      </c>
      <c r="I8" s="23">
        <v>89.3</v>
      </c>
      <c r="J8" s="23">
        <v>89.5</v>
      </c>
      <c r="K8" s="23">
        <v>89.8</v>
      </c>
      <c r="L8" s="23">
        <v>90</v>
      </c>
      <c r="M8" s="23">
        <v>90.5</v>
      </c>
      <c r="N8" s="23">
        <v>90.8</v>
      </c>
      <c r="O8" s="23">
        <f t="shared" ref="O8:O24" si="0">N8-M8</f>
        <v>0.29999999999999716</v>
      </c>
      <c r="P8" s="13">
        <f t="shared" ref="P8:P25" si="1">O8/M8</f>
        <v>3.314917127071792E-3</v>
      </c>
      <c r="Q8" s="23">
        <f t="shared" ref="Q8:Q25" si="2">N8-B8</f>
        <v>5.8999999999999915</v>
      </c>
      <c r="R8" s="13">
        <f t="shared" ref="R8:R25" si="3">Q8/B8</f>
        <v>6.9493521790341475E-2</v>
      </c>
      <c r="S8" s="29"/>
    </row>
    <row r="9" spans="1:20" x14ac:dyDescent="0.45">
      <c r="A9" s="4" t="s">
        <v>29</v>
      </c>
      <c r="B9" s="23">
        <v>69.400000000000006</v>
      </c>
      <c r="C9" s="31">
        <v>69</v>
      </c>
      <c r="D9" s="12">
        <v>69.7</v>
      </c>
      <c r="E9" s="31">
        <v>71.2</v>
      </c>
      <c r="F9" s="31">
        <v>72.099999999999994</v>
      </c>
      <c r="G9" s="31">
        <v>70.8</v>
      </c>
      <c r="H9" s="23">
        <v>70.599999999999994</v>
      </c>
      <c r="I9" s="23">
        <v>71</v>
      </c>
      <c r="J9" s="23">
        <v>71.599999999999994</v>
      </c>
      <c r="K9" s="23">
        <v>72.5</v>
      </c>
      <c r="L9" s="23">
        <v>74.099999999999994</v>
      </c>
      <c r="M9" s="23">
        <v>71.400000000000006</v>
      </c>
      <c r="N9" s="23">
        <v>72.900000000000006</v>
      </c>
      <c r="O9" s="23">
        <f t="shared" si="0"/>
        <v>1.5</v>
      </c>
      <c r="P9" s="13">
        <f t="shared" si="1"/>
        <v>2.1008403361344536E-2</v>
      </c>
      <c r="Q9" s="23">
        <f t="shared" si="2"/>
        <v>3.5</v>
      </c>
      <c r="R9" s="13">
        <f t="shared" si="3"/>
        <v>5.0432276657060515E-2</v>
      </c>
      <c r="T9" s="29"/>
    </row>
    <row r="10" spans="1:20" x14ac:dyDescent="0.45">
      <c r="A10" s="4" t="s">
        <v>30</v>
      </c>
      <c r="B10" s="23">
        <v>0.9</v>
      </c>
      <c r="C10" s="31">
        <v>0.9</v>
      </c>
      <c r="D10" s="12">
        <v>1</v>
      </c>
      <c r="E10" s="31">
        <v>1</v>
      </c>
      <c r="F10" s="31">
        <v>1</v>
      </c>
      <c r="G10" s="31">
        <v>0.9</v>
      </c>
      <c r="H10" s="23">
        <v>0.9</v>
      </c>
      <c r="I10" s="23">
        <v>0.9</v>
      </c>
      <c r="J10" s="23">
        <v>0.9</v>
      </c>
      <c r="K10" s="23">
        <v>0.9</v>
      </c>
      <c r="L10" s="23">
        <v>1</v>
      </c>
      <c r="M10" s="23">
        <v>1</v>
      </c>
      <c r="N10" s="23">
        <v>0.9</v>
      </c>
      <c r="O10" s="23">
        <f t="shared" si="0"/>
        <v>-9.9999999999999978E-2</v>
      </c>
      <c r="P10" s="13">
        <f t="shared" si="1"/>
        <v>-9.9999999999999978E-2</v>
      </c>
      <c r="Q10" s="23">
        <f t="shared" si="2"/>
        <v>0</v>
      </c>
      <c r="R10" s="13">
        <f t="shared" si="3"/>
        <v>0</v>
      </c>
    </row>
    <row r="11" spans="1:20" x14ac:dyDescent="0.45">
      <c r="A11" s="14"/>
      <c r="B11" s="25"/>
      <c r="C11" s="25"/>
      <c r="D11" s="25"/>
      <c r="E11" s="28"/>
      <c r="F11" s="28"/>
      <c r="G11" s="28"/>
      <c r="H11" s="25"/>
      <c r="I11" s="25"/>
      <c r="J11" s="25"/>
      <c r="K11" s="25"/>
      <c r="L11" s="25"/>
      <c r="M11" s="25"/>
      <c r="N11" s="25"/>
      <c r="O11" s="25"/>
      <c r="P11" s="28"/>
      <c r="Q11" s="25"/>
      <c r="R11" s="28"/>
    </row>
    <row r="12" spans="1:20" x14ac:dyDescent="0.45">
      <c r="A12" s="3" t="s">
        <v>31</v>
      </c>
      <c r="B12" s="24">
        <v>218.5</v>
      </c>
      <c r="C12" s="4">
        <v>219.1</v>
      </c>
      <c r="D12" s="33">
        <v>219.4</v>
      </c>
      <c r="E12" s="4">
        <v>219.5</v>
      </c>
      <c r="F12" s="31">
        <v>219</v>
      </c>
      <c r="G12" s="31">
        <v>219</v>
      </c>
      <c r="H12" s="23">
        <v>223.6</v>
      </c>
      <c r="I12" s="23">
        <v>222.7</v>
      </c>
      <c r="J12" s="23">
        <v>219.7</v>
      </c>
      <c r="K12" s="23">
        <v>219.7</v>
      </c>
      <c r="L12" s="23">
        <v>219.4</v>
      </c>
      <c r="M12" s="23">
        <v>216.2</v>
      </c>
      <c r="N12" s="24">
        <v>217.7</v>
      </c>
      <c r="O12" s="23">
        <f t="shared" si="0"/>
        <v>1.5</v>
      </c>
      <c r="P12" s="13">
        <f t="shared" si="1"/>
        <v>6.9380203515263649E-3</v>
      </c>
      <c r="Q12" s="23">
        <f t="shared" si="2"/>
        <v>-0.80000000000001137</v>
      </c>
      <c r="R12" s="13">
        <f t="shared" si="3"/>
        <v>-3.6613272311213337E-3</v>
      </c>
    </row>
    <row r="13" spans="1:20" x14ac:dyDescent="0.45">
      <c r="A13" s="4" t="s">
        <v>32</v>
      </c>
      <c r="B13" s="24">
        <v>69.400000000000006</v>
      </c>
      <c r="C13" s="31">
        <v>69</v>
      </c>
      <c r="D13" s="33">
        <v>69.7</v>
      </c>
      <c r="E13" s="4">
        <v>71.2</v>
      </c>
      <c r="F13" s="4">
        <v>72.099999999999994</v>
      </c>
      <c r="G13" s="4">
        <v>70.8</v>
      </c>
      <c r="H13" s="24">
        <v>70.599999999999994</v>
      </c>
      <c r="I13" s="23">
        <v>71</v>
      </c>
      <c r="J13" s="23">
        <v>71.599999999999994</v>
      </c>
      <c r="K13" s="23">
        <v>72.5</v>
      </c>
      <c r="L13" s="23">
        <v>74.099999999999994</v>
      </c>
      <c r="M13" s="23">
        <v>71.400000000000006</v>
      </c>
      <c r="N13" s="24">
        <v>72.900000000000006</v>
      </c>
      <c r="O13" s="23">
        <f t="shared" si="0"/>
        <v>1.5</v>
      </c>
      <c r="P13" s="13">
        <f t="shared" si="1"/>
        <v>2.1008403361344536E-2</v>
      </c>
      <c r="Q13" s="23">
        <f t="shared" si="2"/>
        <v>3.5</v>
      </c>
      <c r="R13" s="13">
        <f t="shared" si="3"/>
        <v>5.0432276657060515E-2</v>
      </c>
    </row>
    <row r="14" spans="1:20" x14ac:dyDescent="0.45">
      <c r="A14" s="4" t="s">
        <v>33</v>
      </c>
      <c r="B14" s="24">
        <v>40.299999999999997</v>
      </c>
      <c r="C14" s="4">
        <v>41.1</v>
      </c>
      <c r="D14" s="12">
        <v>41.6</v>
      </c>
      <c r="E14" s="4">
        <v>42.2</v>
      </c>
      <c r="F14" s="4">
        <v>42.2</v>
      </c>
      <c r="G14" s="4">
        <v>42.2</v>
      </c>
      <c r="H14" s="24">
        <v>42.5</v>
      </c>
      <c r="I14" s="24">
        <v>42.9</v>
      </c>
      <c r="J14" s="24">
        <v>42.7</v>
      </c>
      <c r="K14" s="24">
        <v>42.6</v>
      </c>
      <c r="L14" s="24">
        <v>42.7</v>
      </c>
      <c r="M14" s="24">
        <v>41.5</v>
      </c>
      <c r="N14" s="24">
        <v>41.7</v>
      </c>
      <c r="O14" s="23">
        <f t="shared" si="0"/>
        <v>0.20000000000000284</v>
      </c>
      <c r="P14" s="13">
        <f t="shared" si="1"/>
        <v>4.819277108433803E-3</v>
      </c>
      <c r="Q14" s="23">
        <f t="shared" si="2"/>
        <v>1.4000000000000057</v>
      </c>
      <c r="R14" s="13">
        <f t="shared" si="3"/>
        <v>3.4739454094292944E-2</v>
      </c>
    </row>
    <row r="15" spans="1:20" x14ac:dyDescent="0.45">
      <c r="A15" s="4" t="s">
        <v>34</v>
      </c>
      <c r="B15" s="23">
        <v>29.1</v>
      </c>
      <c r="C15" s="31">
        <v>28</v>
      </c>
      <c r="D15" s="12">
        <v>28</v>
      </c>
      <c r="E15" s="31">
        <v>28.9</v>
      </c>
      <c r="F15" s="31">
        <v>29.9</v>
      </c>
      <c r="G15" s="31">
        <v>28.5</v>
      </c>
      <c r="H15" s="23">
        <v>28</v>
      </c>
      <c r="I15" s="23">
        <v>28.1</v>
      </c>
      <c r="J15" s="23">
        <v>29</v>
      </c>
      <c r="K15" s="23">
        <v>30</v>
      </c>
      <c r="L15" s="23">
        <v>31.4</v>
      </c>
      <c r="M15" s="23">
        <v>29.9</v>
      </c>
      <c r="N15" s="23">
        <v>31.2</v>
      </c>
      <c r="O15" s="23">
        <f t="shared" si="0"/>
        <v>1.3000000000000007</v>
      </c>
      <c r="P15" s="13">
        <f t="shared" si="1"/>
        <v>4.3478260869565244E-2</v>
      </c>
      <c r="Q15" s="23">
        <f t="shared" si="2"/>
        <v>2.0999999999999979</v>
      </c>
      <c r="R15" s="13">
        <f t="shared" si="3"/>
        <v>7.2164948453608171E-2</v>
      </c>
    </row>
    <row r="16" spans="1:20" x14ac:dyDescent="0.45">
      <c r="A16" s="14" t="s">
        <v>59</v>
      </c>
      <c r="B16" s="25">
        <v>125.2</v>
      </c>
      <c r="C16" s="25">
        <v>127.1</v>
      </c>
      <c r="D16" s="25">
        <v>128.6</v>
      </c>
      <c r="E16" s="28">
        <v>129.80000000000001</v>
      </c>
      <c r="F16" s="28">
        <v>130.5</v>
      </c>
      <c r="G16" s="28">
        <v>130.9</v>
      </c>
      <c r="H16" s="25">
        <v>132</v>
      </c>
      <c r="I16" s="25">
        <v>132.19999999999999</v>
      </c>
      <c r="J16" s="25">
        <v>132.19999999999999</v>
      </c>
      <c r="K16" s="25">
        <v>132.4</v>
      </c>
      <c r="L16" s="25">
        <v>132.69999999999999</v>
      </c>
      <c r="M16" s="25">
        <v>132</v>
      </c>
      <c r="N16" s="25">
        <f>N8+N14</f>
        <v>132.5</v>
      </c>
      <c r="O16" s="25">
        <f t="shared" si="0"/>
        <v>0.5</v>
      </c>
      <c r="P16" s="36">
        <f t="shared" si="1"/>
        <v>3.787878787878788E-3</v>
      </c>
      <c r="Q16" s="25">
        <f t="shared" si="2"/>
        <v>7.2999999999999972</v>
      </c>
      <c r="R16" s="36">
        <f t="shared" si="3"/>
        <v>5.8306709265175692E-2</v>
      </c>
    </row>
    <row r="17" spans="1:18" x14ac:dyDescent="0.45">
      <c r="A17" s="3" t="s">
        <v>35</v>
      </c>
      <c r="B17" s="26">
        <v>3183016</v>
      </c>
      <c r="C17" s="32">
        <v>3186776</v>
      </c>
      <c r="D17" s="34">
        <v>3192381</v>
      </c>
      <c r="E17" s="32">
        <v>3196400</v>
      </c>
      <c r="F17" s="32">
        <v>3191917</v>
      </c>
      <c r="G17" s="32">
        <v>3191768</v>
      </c>
      <c r="H17" s="26">
        <v>3194788</v>
      </c>
      <c r="I17" s="26">
        <v>3191050</v>
      </c>
      <c r="J17" s="26">
        <v>3190301</v>
      </c>
      <c r="K17" s="26">
        <v>3190278</v>
      </c>
      <c r="L17" s="26">
        <v>3190534</v>
      </c>
      <c r="M17" s="26">
        <v>3183413</v>
      </c>
      <c r="N17" s="26">
        <v>3189246</v>
      </c>
      <c r="O17" s="26">
        <f t="shared" si="0"/>
        <v>5833</v>
      </c>
      <c r="P17" s="13">
        <f t="shared" si="1"/>
        <v>1.832310165222043E-3</v>
      </c>
      <c r="Q17" s="26">
        <f t="shared" si="2"/>
        <v>6230</v>
      </c>
      <c r="R17" s="13">
        <f t="shared" si="3"/>
        <v>1.9572631742975845E-3</v>
      </c>
    </row>
    <row r="18" spans="1:18" x14ac:dyDescent="0.45">
      <c r="A18" s="4" t="s">
        <v>36</v>
      </c>
      <c r="B18" s="26">
        <v>3093266</v>
      </c>
      <c r="C18" s="32">
        <v>3096184</v>
      </c>
      <c r="D18" s="34">
        <v>3100641</v>
      </c>
      <c r="E18" s="32">
        <v>3106166</v>
      </c>
      <c r="F18" s="32">
        <v>3100552</v>
      </c>
      <c r="G18" s="32">
        <v>3100728</v>
      </c>
      <c r="H18" s="26">
        <v>3104148</v>
      </c>
      <c r="I18" s="26">
        <v>3100554</v>
      </c>
      <c r="J18" s="26">
        <v>3099226</v>
      </c>
      <c r="K18" s="26">
        <v>3098968</v>
      </c>
      <c r="L18" s="26">
        <v>3098659</v>
      </c>
      <c r="M18" s="26">
        <v>3090034</v>
      </c>
      <c r="N18" s="26">
        <v>3095937</v>
      </c>
      <c r="O18" s="26">
        <f t="shared" si="0"/>
        <v>5903</v>
      </c>
      <c r="P18" s="13">
        <f t="shared" si="1"/>
        <v>1.9103349671880632E-3</v>
      </c>
      <c r="Q18" s="26">
        <f t="shared" si="2"/>
        <v>2671</v>
      </c>
      <c r="R18" s="13">
        <f t="shared" si="3"/>
        <v>8.6348862335149969E-4</v>
      </c>
    </row>
    <row r="19" spans="1:18" x14ac:dyDescent="0.45">
      <c r="A19" s="4" t="s">
        <v>37</v>
      </c>
      <c r="B19" s="26">
        <v>438720</v>
      </c>
      <c r="C19" s="32">
        <v>442702</v>
      </c>
      <c r="D19" s="34">
        <v>446067</v>
      </c>
      <c r="E19" s="32">
        <v>450684</v>
      </c>
      <c r="F19" s="32">
        <v>457836</v>
      </c>
      <c r="G19" s="32">
        <v>459045</v>
      </c>
      <c r="H19" s="26">
        <v>458312</v>
      </c>
      <c r="I19" s="26">
        <v>451890</v>
      </c>
      <c r="J19" s="26">
        <v>450896</v>
      </c>
      <c r="K19" s="26">
        <v>451320</v>
      </c>
      <c r="L19" s="26">
        <v>452558</v>
      </c>
      <c r="M19" s="26">
        <v>451437</v>
      </c>
      <c r="N19" s="26">
        <v>455662</v>
      </c>
      <c r="O19" s="26">
        <f t="shared" si="0"/>
        <v>4225</v>
      </c>
      <c r="P19" s="13">
        <f t="shared" si="1"/>
        <v>9.3590024743208915E-3</v>
      </c>
      <c r="Q19" s="26">
        <f t="shared" si="2"/>
        <v>16942</v>
      </c>
      <c r="R19" s="13">
        <f t="shared" si="3"/>
        <v>3.8616885485047409E-2</v>
      </c>
    </row>
    <row r="20" spans="1:18" x14ac:dyDescent="0.45">
      <c r="A20" s="4" t="s">
        <v>38</v>
      </c>
      <c r="B20" s="26">
        <v>64633</v>
      </c>
      <c r="C20" s="32">
        <v>65138</v>
      </c>
      <c r="D20" s="34">
        <v>68422</v>
      </c>
      <c r="E20" s="32">
        <v>67146</v>
      </c>
      <c r="F20" s="32">
        <v>66999</v>
      </c>
      <c r="G20" s="32">
        <v>64020</v>
      </c>
      <c r="H20" s="26">
        <v>63187</v>
      </c>
      <c r="I20" s="26">
        <v>63615</v>
      </c>
      <c r="J20" s="26">
        <v>65135</v>
      </c>
      <c r="K20" s="26">
        <v>63913</v>
      </c>
      <c r="L20" s="26">
        <v>62914</v>
      </c>
      <c r="M20" s="26">
        <v>63044</v>
      </c>
      <c r="N20" s="26">
        <v>60632</v>
      </c>
      <c r="O20" s="26">
        <f t="shared" si="0"/>
        <v>-2412</v>
      </c>
      <c r="P20" s="13">
        <f t="shared" si="1"/>
        <v>-3.8258993718672675E-2</v>
      </c>
      <c r="Q20" s="26">
        <f t="shared" si="2"/>
        <v>-4001</v>
      </c>
      <c r="R20" s="13">
        <f t="shared" si="3"/>
        <v>-6.1903362059628979E-2</v>
      </c>
    </row>
    <row r="21" spans="1:18" x14ac:dyDescent="0.45">
      <c r="A21" s="14"/>
      <c r="B21" s="22"/>
      <c r="C21" s="22"/>
      <c r="D21" s="22"/>
      <c r="E21" s="14"/>
      <c r="F21" s="14"/>
      <c r="G21" s="14"/>
      <c r="H21" s="22"/>
      <c r="I21" s="22"/>
      <c r="J21" s="22"/>
      <c r="K21" s="22"/>
      <c r="L21" s="22"/>
      <c r="M21" s="22"/>
      <c r="N21" s="22"/>
      <c r="O21" s="22"/>
      <c r="P21" s="28"/>
      <c r="Q21" s="22"/>
      <c r="R21" s="28"/>
    </row>
    <row r="22" spans="1:18" x14ac:dyDescent="0.45">
      <c r="A22" s="3" t="s">
        <v>39</v>
      </c>
      <c r="B22" s="26">
        <v>7058818</v>
      </c>
      <c r="C22" s="32">
        <v>7068217</v>
      </c>
      <c r="D22" s="34">
        <v>7084542</v>
      </c>
      <c r="E22" s="32">
        <v>7145355</v>
      </c>
      <c r="F22" s="32">
        <v>7054913</v>
      </c>
      <c r="G22" s="32">
        <v>7051015</v>
      </c>
      <c r="H22" s="26">
        <v>7152669</v>
      </c>
      <c r="I22" s="26">
        <v>7065808</v>
      </c>
      <c r="J22" s="26">
        <v>6966719</v>
      </c>
      <c r="K22" s="26">
        <v>6936961</v>
      </c>
      <c r="L22" s="26">
        <v>6903927</v>
      </c>
      <c r="M22" s="26">
        <v>6802225</v>
      </c>
      <c r="N22" s="26">
        <v>6815401</v>
      </c>
      <c r="O22" s="26">
        <f t="shared" si="0"/>
        <v>13176</v>
      </c>
      <c r="P22" s="13">
        <f t="shared" si="1"/>
        <v>1.9370132566917443E-3</v>
      </c>
      <c r="Q22" s="26">
        <f t="shared" si="2"/>
        <v>-243417</v>
      </c>
      <c r="R22" s="13">
        <f t="shared" si="3"/>
        <v>-3.4484102012546577E-2</v>
      </c>
    </row>
    <row r="23" spans="1:18" x14ac:dyDescent="0.45">
      <c r="A23" s="4" t="s">
        <v>40</v>
      </c>
      <c r="B23" s="26">
        <v>6211425</v>
      </c>
      <c r="C23" s="32">
        <v>6211592</v>
      </c>
      <c r="D23" s="34">
        <v>6217633</v>
      </c>
      <c r="E23" s="32">
        <v>6244300</v>
      </c>
      <c r="F23" s="32">
        <v>6182742</v>
      </c>
      <c r="G23" s="32">
        <v>6180177</v>
      </c>
      <c r="H23" s="26">
        <v>6277725</v>
      </c>
      <c r="I23" s="26">
        <v>6204049</v>
      </c>
      <c r="J23" s="26">
        <v>6106932</v>
      </c>
      <c r="K23" s="26">
        <v>6078795</v>
      </c>
      <c r="L23" s="26">
        <v>6044691</v>
      </c>
      <c r="M23" s="26">
        <v>5945441</v>
      </c>
      <c r="N23" s="26">
        <v>5956443</v>
      </c>
      <c r="O23" s="26">
        <f t="shared" si="0"/>
        <v>11002</v>
      </c>
      <c r="P23" s="13">
        <f t="shared" si="1"/>
        <v>1.8504935125922535E-3</v>
      </c>
      <c r="Q23" s="26">
        <f t="shared" si="2"/>
        <v>-254982</v>
      </c>
      <c r="R23" s="13">
        <f t="shared" si="3"/>
        <v>-4.1050483584684674E-2</v>
      </c>
    </row>
    <row r="24" spans="1:18" x14ac:dyDescent="0.45">
      <c r="A24" s="4" t="s">
        <v>41</v>
      </c>
      <c r="B24" s="26">
        <v>779459</v>
      </c>
      <c r="C24" s="32">
        <v>788117</v>
      </c>
      <c r="D24" s="34">
        <v>794816</v>
      </c>
      <c r="E24" s="32">
        <v>830358</v>
      </c>
      <c r="F24" s="32">
        <v>801671</v>
      </c>
      <c r="G24" s="32">
        <v>803361</v>
      </c>
      <c r="H24" s="26">
        <v>808504</v>
      </c>
      <c r="I24" s="26">
        <v>794901</v>
      </c>
      <c r="J24" s="26">
        <v>791207</v>
      </c>
      <c r="K24" s="26">
        <v>790951</v>
      </c>
      <c r="L24" s="26">
        <v>793166</v>
      </c>
      <c r="M24" s="26">
        <v>790583</v>
      </c>
      <c r="N24" s="26">
        <v>795350</v>
      </c>
      <c r="O24" s="26">
        <f t="shared" si="0"/>
        <v>4767</v>
      </c>
      <c r="P24" s="13">
        <f t="shared" si="1"/>
        <v>6.0297274289986E-3</v>
      </c>
      <c r="Q24" s="26">
        <f t="shared" si="2"/>
        <v>15891</v>
      </c>
      <c r="R24" s="13">
        <f t="shared" si="3"/>
        <v>2.0387217287888136E-2</v>
      </c>
    </row>
    <row r="25" spans="1:18" x14ac:dyDescent="0.45">
      <c r="A25" s="4" t="s">
        <v>42</v>
      </c>
      <c r="B25" s="26">
        <v>67934</v>
      </c>
      <c r="C25" s="32">
        <v>68508</v>
      </c>
      <c r="D25" s="34">
        <v>72093</v>
      </c>
      <c r="E25" s="32">
        <v>70697</v>
      </c>
      <c r="F25" s="32">
        <v>70500</v>
      </c>
      <c r="G25" s="32">
        <v>67477</v>
      </c>
      <c r="H25" s="26">
        <v>66440</v>
      </c>
      <c r="I25" s="26">
        <v>66858</v>
      </c>
      <c r="J25" s="26">
        <v>68580</v>
      </c>
      <c r="K25" s="26">
        <v>67215</v>
      </c>
      <c r="L25" s="26">
        <v>66070</v>
      </c>
      <c r="M25" s="26">
        <v>66201</v>
      </c>
      <c r="N25" s="26">
        <v>63608</v>
      </c>
      <c r="O25" s="26">
        <f>N25-M25</f>
        <v>-2593</v>
      </c>
      <c r="P25" s="13">
        <f t="shared" si="1"/>
        <v>-3.9168592619446836E-2</v>
      </c>
      <c r="Q25" s="26">
        <f t="shared" si="2"/>
        <v>-4326</v>
      </c>
      <c r="R25" s="13">
        <f t="shared" si="3"/>
        <v>-6.3679453587305326E-2</v>
      </c>
    </row>
    <row r="80" spans="1:1" ht="18" x14ac:dyDescent="0.55000000000000004">
      <c r="A80" s="7" t="s">
        <v>43</v>
      </c>
    </row>
    <row r="81" spans="1:8" ht="16.5" x14ac:dyDescent="0.45">
      <c r="A81" s="15"/>
    </row>
    <row r="82" spans="1:8" ht="15.75" x14ac:dyDescent="0.5">
      <c r="A82" s="16" t="s">
        <v>58</v>
      </c>
    </row>
    <row r="83" spans="1:8" ht="16.5" x14ac:dyDescent="0.45">
      <c r="A83" s="17"/>
    </row>
    <row r="84" spans="1:8" ht="15.75" x14ac:dyDescent="0.5">
      <c r="A84" s="16" t="s">
        <v>61</v>
      </c>
    </row>
    <row r="85" spans="1:8" ht="16.5" x14ac:dyDescent="0.45">
      <c r="A85" s="17"/>
      <c r="B85" s="17"/>
      <c r="C85" s="17"/>
      <c r="D85" s="17"/>
      <c r="E85" s="17"/>
      <c r="F85" s="17"/>
      <c r="G85" s="17"/>
      <c r="H85" s="17"/>
    </row>
    <row r="86" spans="1:8" ht="15.75" x14ac:dyDescent="0.45">
      <c r="A86" s="18" t="s">
        <v>56</v>
      </c>
    </row>
    <row r="87" spans="1:8" ht="15.75" x14ac:dyDescent="0.45">
      <c r="A87" s="18" t="s">
        <v>57</v>
      </c>
    </row>
    <row r="88" spans="1:8" ht="15.75" x14ac:dyDescent="0.45">
      <c r="A88" s="19"/>
    </row>
    <row r="89" spans="1:8" ht="15.75" x14ac:dyDescent="0.45">
      <c r="A89" s="19" t="s">
        <v>44</v>
      </c>
    </row>
    <row r="91" spans="1:8" x14ac:dyDescent="0.45">
      <c r="A91" t="s">
        <v>60</v>
      </c>
    </row>
    <row r="93" spans="1:8" x14ac:dyDescent="0.45">
      <c r="A93" t="s">
        <v>62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4.25" x14ac:dyDescent="0.45"/>
  <cols>
    <col min="3" max="3" width="14.265625" bestFit="1" customWidth="1"/>
    <col min="4" max="4" width="13.265625" bestFit="1" customWidth="1"/>
    <col min="5" max="5" width="14.265625" bestFit="1" customWidth="1"/>
    <col min="8" max="9" width="13.265625" bestFit="1" customWidth="1"/>
    <col min="10" max="10" width="14.265625" bestFit="1" customWidth="1"/>
    <col min="13" max="13" width="13.265625" bestFit="1" customWidth="1"/>
    <col min="14" max="14" width="12.265625" bestFit="1" customWidth="1"/>
    <col min="15" max="15" width="13.265625" bestFit="1" customWidth="1"/>
    <col min="18" max="18" width="13.265625" bestFit="1" customWidth="1"/>
    <col min="19" max="19" width="12.265625" bestFit="1" customWidth="1"/>
    <col min="20" max="20" width="13.265625" bestFit="1" customWidth="1"/>
    <col min="23" max="23" width="13.265625" bestFit="1" customWidth="1"/>
    <col min="24" max="24" width="12.265625" bestFit="1" customWidth="1"/>
    <col min="25" max="25" width="13.265625" bestFit="1" customWidth="1"/>
    <col min="28" max="28" width="13.265625" bestFit="1" customWidth="1"/>
    <col min="29" max="29" width="12.265625" bestFit="1" customWidth="1"/>
    <col min="30" max="30" width="13.265625" bestFit="1" customWidth="1"/>
    <col min="33" max="33" width="13.265625" bestFit="1" customWidth="1"/>
    <col min="34" max="34" width="12.265625" bestFit="1" customWidth="1"/>
    <col min="35" max="35" width="13.265625" bestFit="1" customWidth="1"/>
    <col min="38" max="38" width="13.265625" bestFit="1" customWidth="1"/>
    <col min="39" max="39" width="12.265625" bestFit="1" customWidth="1"/>
    <col min="40" max="40" width="13.265625" bestFit="1" customWidth="1"/>
    <col min="43" max="43" width="13.265625" bestFit="1" customWidth="1"/>
    <col min="44" max="44" width="12.265625" bestFit="1" customWidth="1"/>
    <col min="45" max="45" width="13.265625" bestFit="1" customWidth="1"/>
    <col min="47" max="47" width="8.73046875" bestFit="1" customWidth="1"/>
    <col min="48" max="48" width="13.265625" bestFit="1" customWidth="1"/>
    <col min="49" max="49" width="14.265625" bestFit="1" customWidth="1"/>
    <col min="50" max="50" width="13.265625" bestFit="1" customWidth="1"/>
    <col min="52" max="52" width="8.73046875" bestFit="1" customWidth="1"/>
    <col min="53" max="53" width="13.265625" bestFit="1" customWidth="1"/>
    <col min="54" max="54" width="12.265625" bestFit="1" customWidth="1"/>
    <col min="55" max="55" width="13.265625" bestFit="1" customWidth="1"/>
    <col min="58" max="58" width="13.265625" bestFit="1" customWidth="1"/>
    <col min="59" max="59" width="12.265625" bestFit="1" customWidth="1"/>
    <col min="60" max="60" width="13.265625" bestFit="1" customWidth="1"/>
    <col min="63" max="63" width="14.265625" bestFit="1" customWidth="1"/>
    <col min="64" max="64" width="13.265625" bestFit="1" customWidth="1"/>
    <col min="65" max="65" width="14.265625" bestFit="1" customWidth="1"/>
  </cols>
  <sheetData>
    <row r="4" spans="2:70" ht="15.75" x14ac:dyDescent="0.5">
      <c r="B4" s="5" t="s">
        <v>21</v>
      </c>
    </row>
    <row r="6" spans="2:70" x14ac:dyDescent="0.4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4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4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4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4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4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4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4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4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4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4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4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4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4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4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4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4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4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45">
      <c r="BJ24" s="1"/>
      <c r="BK24" s="1"/>
      <c r="BL24" s="1"/>
      <c r="BM24" s="1"/>
    </row>
    <row r="26" spans="2:70" ht="15.75" x14ac:dyDescent="0.5">
      <c r="B26" s="5" t="s">
        <v>22</v>
      </c>
    </row>
    <row r="28" spans="2:70" x14ac:dyDescent="0.4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4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4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4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4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4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4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4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4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4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4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4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4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4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4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4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4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juli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2024-07-31T10:44:59Z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