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07" documentId="8_{F7F0A852-B948-4AB3-9AB4-7C59F25F1D26}" xr6:coauthVersionLast="47" xr6:coauthVersionMax="47" xr10:uidLastSave="{D9FF9278-C0E1-4180-93B3-00BBB1F6A9EE}"/>
  <bookViews>
    <workbookView xWindow="-120" yWindow="-120" windowWidth="38640" windowHeight="21120" tabRatio="792" xr2:uid="{00000000-000D-0000-FFFF-FFFF00000000}"/>
  </bookViews>
  <sheets>
    <sheet name="Forbruksgjeld - 1. februar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8" i="21" l="1"/>
  <c r="Q7" i="21" l="1"/>
  <c r="R7" i="21" s="1"/>
  <c r="P8" i="21"/>
  <c r="O8" i="21"/>
  <c r="R8" i="2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6" i="21"/>
  <c r="R16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R24" i="21" s="1"/>
  <c r="Q25" i="21"/>
  <c r="R25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P23" i="21" s="1"/>
  <c r="O24" i="21"/>
  <c r="P24" i="21" s="1"/>
  <c r="O25" i="21"/>
  <c r="P25" i="21" s="1"/>
  <c r="O7" i="21"/>
  <c r="P7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<sst xmlns="http://schemas.openxmlformats.org/spreadsheetml/2006/main" count="545" uniqueCount="67">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</sst>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februar 2023 - februar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februar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- 1. februar 2024'!$B$7:$N$7</c:f>
              <c:numCache>
                <c:formatCode>0.0</c:formatCode>
                <c:ptCount val="13"/>
                <c:pt idx="0">
                  <c:v>150</c:v>
                </c:pt>
                <c:pt idx="1">
                  <c:v>151.19999999999999</c:v>
                </c:pt>
                <c:pt idx="2">
                  <c:v>153.30000000000001</c:v>
                </c:pt>
                <c:pt idx="3">
                  <c:v>153.5</c:v>
                </c:pt>
                <c:pt idx="4">
                  <c:v>156.80000000000001</c:v>
                </c:pt>
                <c:pt idx="5">
                  <c:v>154.6</c:v>
                </c:pt>
                <c:pt idx="6">
                  <c:v>155.19999999999999</c:v>
                </c:pt>
                <c:pt idx="7">
                  <c:v>155.9</c:v>
                </c:pt>
                <c:pt idx="8">
                  <c:v>157.69999999999999</c:v>
                </c:pt>
                <c:pt idx="9">
                  <c:v>159.69999999999999</c:v>
                </c:pt>
                <c:pt idx="10">
                  <c:v>161.4</c:v>
                </c:pt>
                <c:pt idx="11">
                  <c:v>160.4</c:v>
                </c:pt>
                <c:pt idx="12">
                  <c:v>160.9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februar 2023 - februar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- 1. februar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- 1. februar 2024'!$B$8:$N$8</c:f>
              <c:numCache>
                <c:formatCode>0.0</c:formatCode>
                <c:ptCount val="13"/>
                <c:pt idx="0">
                  <c:v>82.1</c:v>
                </c:pt>
                <c:pt idx="1">
                  <c:v>83</c:v>
                </c:pt>
                <c:pt idx="2">
                  <c:v>83.5</c:v>
                </c:pt>
                <c:pt idx="3">
                  <c:v>84.4</c:v>
                </c:pt>
                <c:pt idx="4">
                  <c:v>84.7</c:v>
                </c:pt>
                <c:pt idx="5">
                  <c:v>85.7</c:v>
                </c:pt>
                <c:pt idx="6">
                  <c:v>84.9</c:v>
                </c:pt>
                <c:pt idx="7">
                  <c:v>86</c:v>
                </c:pt>
                <c:pt idx="8">
                  <c:v>87</c:v>
                </c:pt>
                <c:pt idx="9">
                  <c:v>87.6</c:v>
                </c:pt>
                <c:pt idx="10">
                  <c:v>88.3</c:v>
                </c:pt>
                <c:pt idx="11">
                  <c:v>88.7</c:v>
                </c:pt>
                <c:pt idx="12">
                  <c:v>89.5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februar 2023 - februar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februar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- 1. februar 2024'!$B$14:$N$14</c:f>
              <c:numCache>
                <c:formatCode>General</c:formatCode>
                <c:ptCount val="13"/>
                <c:pt idx="0">
                  <c:v>44.4</c:v>
                </c:pt>
                <c:pt idx="1">
                  <c:v>44.3</c:v>
                </c:pt>
                <c:pt idx="2">
                  <c:v>44.5</c:v>
                </c:pt>
                <c:pt idx="3" formatCode="0.0">
                  <c:v>44</c:v>
                </c:pt>
                <c:pt idx="4" formatCode="0.0">
                  <c:v>42.5</c:v>
                </c:pt>
                <c:pt idx="5" formatCode="0.0">
                  <c:v>40.200000000000003</c:v>
                </c:pt>
                <c:pt idx="6">
                  <c:v>40.299999999999997</c:v>
                </c:pt>
                <c:pt idx="7">
                  <c:v>41.1</c:v>
                </c:pt>
                <c:pt idx="8" formatCode="0.0">
                  <c:v>41.6</c:v>
                </c:pt>
                <c:pt idx="9">
                  <c:v>42.2</c:v>
                </c:pt>
                <c:pt idx="10">
                  <c:v>42.2</c:v>
                </c:pt>
                <c:pt idx="11">
                  <c:v>42.2</c:v>
                </c:pt>
                <c:pt idx="12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februar 2023 - februar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februar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- 1. februar 2024'!$B$15:$N$15</c:f>
              <c:numCache>
                <c:formatCode>0.0</c:formatCode>
                <c:ptCount val="13"/>
                <c:pt idx="0">
                  <c:v>22.7</c:v>
                </c:pt>
                <c:pt idx="1">
                  <c:v>22.9</c:v>
                </c:pt>
                <c:pt idx="2">
                  <c:v>24.4</c:v>
                </c:pt>
                <c:pt idx="3">
                  <c:v>24</c:v>
                </c:pt>
                <c:pt idx="4">
                  <c:v>28.5</c:v>
                </c:pt>
                <c:pt idx="5">
                  <c:v>27.7</c:v>
                </c:pt>
                <c:pt idx="6">
                  <c:v>29.1</c:v>
                </c:pt>
                <c:pt idx="7">
                  <c:v>28</c:v>
                </c:pt>
                <c:pt idx="8">
                  <c:v>28</c:v>
                </c:pt>
                <c:pt idx="9">
                  <c:v>28.9</c:v>
                </c:pt>
                <c:pt idx="10">
                  <c:v>29.9</c:v>
                </c:pt>
                <c:pt idx="11">
                  <c:v>28.5</c:v>
                </c:pt>
                <c:pt idx="12">
                  <c:v>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februar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februar 2023 - februar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februar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februar 2024'!$B$6:$N$6</c:f>
              <c:strCache>
                <c:ptCount val="13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Mai</c:v>
                </c:pt>
                <c:pt idx="4">
                  <c:v>Jun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- 1. februar 2024'!$B$16:$N$16</c:f>
              <c:numCache>
                <c:formatCode>0.0</c:formatCode>
                <c:ptCount val="13"/>
                <c:pt idx="0">
                  <c:v>126.5</c:v>
                </c:pt>
                <c:pt idx="1">
                  <c:v>127.3</c:v>
                </c:pt>
                <c:pt idx="2">
                  <c:v>128</c:v>
                </c:pt>
                <c:pt idx="3">
                  <c:v>128.4</c:v>
                </c:pt>
                <c:pt idx="4">
                  <c:v>127.2</c:v>
                </c:pt>
                <c:pt idx="5">
                  <c:v>125.9</c:v>
                </c:pt>
                <c:pt idx="6">
                  <c:v>125.2</c:v>
                </c:pt>
                <c:pt idx="7">
                  <c:v>127.1</c:v>
                </c:pt>
                <c:pt idx="8">
                  <c:v>128.6</c:v>
                </c:pt>
                <c:pt idx="9">
                  <c:v>129.80000000000001</c:v>
                </c:pt>
                <c:pt idx="10">
                  <c:v>130.5</c:v>
                </c:pt>
                <c:pt idx="11">
                  <c:v>130.9</c:v>
                </c:pt>
                <c:pt idx="12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februar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februar 2024'!$B$14:$K$14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44.4</c:v>
                      </c:pt>
                      <c:pt idx="1">
                        <c:v>44.3</c:v>
                      </c:pt>
                      <c:pt idx="2">
                        <c:v>44.5</c:v>
                      </c:pt>
                      <c:pt idx="3" formatCode="0.0">
                        <c:v>44</c:v>
                      </c:pt>
                      <c:pt idx="4" formatCode="0.0">
                        <c:v>42.5</c:v>
                      </c:pt>
                      <c:pt idx="5" formatCode="0.0">
                        <c:v>40.200000000000003</c:v>
                      </c:pt>
                      <c:pt idx="6">
                        <c:v>40.299999999999997</c:v>
                      </c:pt>
                      <c:pt idx="7">
                        <c:v>41.1</c:v>
                      </c:pt>
                      <c:pt idx="8" formatCode="0.0">
                        <c:v>41.6</c:v>
                      </c:pt>
                      <c:pt idx="9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februar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</c:v>
                      </c:pt>
                      <c:pt idx="2">
                        <c:v>Apr</c:v>
                      </c:pt>
                      <c:pt idx="3">
                        <c:v>Mai</c:v>
                      </c:pt>
                      <c:pt idx="4">
                        <c:v>Jun</c:v>
                      </c:pt>
                      <c:pt idx="5">
                        <c:v>Jul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2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26</xdr:row>
      <xdr:rowOff>148828</xdr:rowOff>
    </xdr:from>
    <xdr:to>
      <xdr:col>7</xdr:col>
      <xdr:colOff>615156</xdr:colOff>
      <xdr:row>50</xdr:row>
      <xdr:rowOff>148829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59530</xdr:colOff>
      <xdr:row>26</xdr:row>
      <xdr:rowOff>158750</xdr:rowOff>
    </xdr:from>
    <xdr:to>
      <xdr:col>17</xdr:col>
      <xdr:colOff>228203</xdr:colOff>
      <xdr:row>51</xdr:row>
      <xdr:rowOff>19845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39687</xdr:colOff>
      <xdr:row>52</xdr:row>
      <xdr:rowOff>0</xdr:rowOff>
    </xdr:from>
    <xdr:to>
      <xdr:col>17</xdr:col>
      <xdr:colOff>277812</xdr:colOff>
      <xdr:row>76</xdr:row>
      <xdr:rowOff>50801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89297</xdr:colOff>
      <xdr:row>52</xdr:row>
      <xdr:rowOff>9921</xdr:rowOff>
    </xdr:from>
    <xdr:to>
      <xdr:col>7</xdr:col>
      <xdr:colOff>635000</xdr:colOff>
      <xdr:row>76</xdr:row>
      <xdr:rowOff>109139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377030</xdr:colOff>
      <xdr:row>26</xdr:row>
      <xdr:rowOff>150022</xdr:rowOff>
    </xdr:from>
    <xdr:to>
      <xdr:col>27</xdr:col>
      <xdr:colOff>367110</xdr:colOff>
      <xdr:row>50</xdr:row>
      <xdr:rowOff>169866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zoomScale="96" zoomScaleNormal="96" workbookViewId="0">
      <selection activeCell="W24" sqref="W24"/>
    </sheetView>
  </sheetViews>
  <sheetFormatPr baseColWidth="10" defaultRowHeight="15" x14ac:dyDescent="0.25"/>
  <cols>
    <col min="1" max="1" width="38.85546875" customWidth="1"/>
    <col min="4" max="4" width="11" bestFit="1" customWidth="1"/>
    <col min="5" max="8" width="11" customWidth="1"/>
    <col min="9" max="9" width="12.85546875" bestFit="1" customWidth="1"/>
    <col min="10" max="10" width="12.85546875" customWidth="1"/>
    <col min="11" max="11" width="12.140625" customWidth="1"/>
    <col min="12" max="12" width="11" bestFit="1" customWidth="1"/>
    <col min="13" max="13" width="12.85546875" bestFit="1" customWidth="1"/>
    <col min="14" max="14" width="12.85546875" customWidth="1"/>
    <col min="15" max="15" width="12.5703125" customWidth="1"/>
    <col min="16" max="16" width="12.7109375" bestFit="1" customWidth="1"/>
  </cols>
  <sheetData>
    <row r="5" spans="1:20" x14ac:dyDescent="0.25">
      <c r="A5" s="21" t="s">
        <v>59</v>
      </c>
      <c r="B5" s="29">
        <v>2023</v>
      </c>
      <c r="C5" s="29"/>
      <c r="E5" s="29"/>
      <c r="F5" s="29"/>
      <c r="G5" s="29"/>
      <c r="H5" s="29"/>
      <c r="I5" s="33"/>
      <c r="J5" s="33"/>
      <c r="L5" s="38"/>
      <c r="M5" s="29">
        <v>2024</v>
      </c>
      <c r="N5" s="29"/>
    </row>
    <row r="6" spans="1:20" x14ac:dyDescent="0.25">
      <c r="B6" s="8" t="s">
        <v>53</v>
      </c>
      <c r="C6" s="8" t="s">
        <v>54</v>
      </c>
      <c r="D6" s="8" t="s">
        <v>55</v>
      </c>
      <c r="E6" s="8" t="s">
        <v>56</v>
      </c>
      <c r="F6" s="8" t="s">
        <v>57</v>
      </c>
      <c r="G6" s="8" t="s">
        <v>58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8" t="s">
        <v>52</v>
      </c>
      <c r="N6" s="8" t="s">
        <v>53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20" x14ac:dyDescent="0.25">
      <c r="A7" s="3" t="s">
        <v>27</v>
      </c>
      <c r="B7" s="22">
        <v>150</v>
      </c>
      <c r="C7" s="22">
        <v>151.19999999999999</v>
      </c>
      <c r="D7" s="22">
        <v>153.30000000000001</v>
      </c>
      <c r="E7" s="22">
        <v>153.5</v>
      </c>
      <c r="F7" s="22">
        <v>156.80000000000001</v>
      </c>
      <c r="G7" s="22">
        <v>154.6</v>
      </c>
      <c r="H7" s="24">
        <v>155.19999999999999</v>
      </c>
      <c r="I7" s="34">
        <v>155.9</v>
      </c>
      <c r="J7" s="12">
        <v>157.69999999999999</v>
      </c>
      <c r="K7" s="34">
        <v>159.69999999999999</v>
      </c>
      <c r="L7" s="34">
        <v>161.4</v>
      </c>
      <c r="M7" s="34">
        <v>160.4</v>
      </c>
      <c r="N7" s="24">
        <v>160.9</v>
      </c>
      <c r="O7" s="34">
        <f>N7-M7</f>
        <v>0.5</v>
      </c>
      <c r="P7" s="13">
        <f>O7/M7</f>
        <v>3.1172069825436406E-3</v>
      </c>
      <c r="Q7" s="34">
        <f>N7-B7</f>
        <v>10.900000000000006</v>
      </c>
      <c r="R7" s="13">
        <f>Q7/B7</f>
        <v>7.2666666666666699E-2</v>
      </c>
    </row>
    <row r="8" spans="1:20" x14ac:dyDescent="0.25">
      <c r="A8" s="4" t="s">
        <v>28</v>
      </c>
      <c r="B8" s="22">
        <v>82.1</v>
      </c>
      <c r="C8" s="22">
        <v>83</v>
      </c>
      <c r="D8" s="22">
        <v>83.5</v>
      </c>
      <c r="E8" s="22">
        <v>84.4</v>
      </c>
      <c r="F8" s="22">
        <v>84.7</v>
      </c>
      <c r="G8" s="22">
        <v>85.7</v>
      </c>
      <c r="H8" s="24">
        <v>84.9</v>
      </c>
      <c r="I8" s="34">
        <v>86</v>
      </c>
      <c r="J8" s="12">
        <v>87</v>
      </c>
      <c r="K8" s="34">
        <v>87.6</v>
      </c>
      <c r="L8" s="34">
        <v>88.3</v>
      </c>
      <c r="M8" s="34">
        <v>88.7</v>
      </c>
      <c r="N8" s="24">
        <v>89.5</v>
      </c>
      <c r="O8" s="34">
        <f>N8-M8</f>
        <v>0.79999999999999716</v>
      </c>
      <c r="P8" s="13">
        <f>O8/M8</f>
        <v>9.0191657271702051E-3</v>
      </c>
      <c r="Q8" s="34">
        <f>N8-B8</f>
        <v>7.4000000000000057</v>
      </c>
      <c r="R8" s="13">
        <f t="shared" ref="R8:R25" si="0">Q8/B8</f>
        <v>9.0133982947624924E-2</v>
      </c>
      <c r="S8" s="31"/>
    </row>
    <row r="9" spans="1:20" x14ac:dyDescent="0.25">
      <c r="A9" s="4" t="s">
        <v>29</v>
      </c>
      <c r="B9" s="22">
        <v>67.099999999999994</v>
      </c>
      <c r="C9" s="22">
        <v>67.2</v>
      </c>
      <c r="D9" s="22">
        <v>68.900000000000006</v>
      </c>
      <c r="E9" s="22">
        <v>68</v>
      </c>
      <c r="F9" s="22">
        <v>71</v>
      </c>
      <c r="G9" s="22">
        <v>67.900000000000006</v>
      </c>
      <c r="H9" s="24">
        <v>69.400000000000006</v>
      </c>
      <c r="I9" s="34">
        <v>69</v>
      </c>
      <c r="J9" s="12">
        <v>69.7</v>
      </c>
      <c r="K9" s="34">
        <v>71.2</v>
      </c>
      <c r="L9" s="34">
        <v>72.099999999999994</v>
      </c>
      <c r="M9" s="34">
        <v>70.8</v>
      </c>
      <c r="N9" s="24">
        <v>70.599999999999994</v>
      </c>
      <c r="O9" s="34">
        <f t="shared" ref="O8:O25" si="1">N9-M9</f>
        <v>-0.20000000000000284</v>
      </c>
      <c r="P9" s="13">
        <f t="shared" ref="P8:P25" si="2">O9/M9</f>
        <v>-2.8248587570621872E-3</v>
      </c>
      <c r="Q9" s="34">
        <f t="shared" ref="Q8:Q25" si="3">N9-B9</f>
        <v>3.5</v>
      </c>
      <c r="R9" s="13">
        <f t="shared" si="0"/>
        <v>5.2160953800298067E-2</v>
      </c>
      <c r="T9" s="31"/>
    </row>
    <row r="10" spans="1:20" x14ac:dyDescent="0.25">
      <c r="A10" s="4" t="s">
        <v>30</v>
      </c>
      <c r="B10" s="28">
        <v>0.9</v>
      </c>
      <c r="C10" s="22">
        <v>0.9</v>
      </c>
      <c r="D10" s="22">
        <v>0.9</v>
      </c>
      <c r="E10" s="22">
        <v>1</v>
      </c>
      <c r="F10" s="22">
        <v>1</v>
      </c>
      <c r="G10" s="22">
        <v>1</v>
      </c>
      <c r="H10" s="24">
        <v>0.9</v>
      </c>
      <c r="I10" s="34">
        <v>0.9</v>
      </c>
      <c r="J10" s="12">
        <v>1</v>
      </c>
      <c r="K10" s="34">
        <v>1</v>
      </c>
      <c r="L10" s="34">
        <v>1</v>
      </c>
      <c r="M10" s="34">
        <v>0.9</v>
      </c>
      <c r="N10" s="24">
        <v>0.9</v>
      </c>
      <c r="O10" s="34">
        <f t="shared" si="1"/>
        <v>0</v>
      </c>
      <c r="P10" s="13">
        <f t="shared" si="2"/>
        <v>0</v>
      </c>
      <c r="Q10" s="34">
        <f t="shared" si="3"/>
        <v>0</v>
      </c>
      <c r="R10" s="13">
        <f t="shared" si="0"/>
        <v>0</v>
      </c>
    </row>
    <row r="11" spans="1:20" x14ac:dyDescent="0.25">
      <c r="A11" s="14"/>
      <c r="B11" s="26"/>
      <c r="C11" s="26"/>
      <c r="D11" s="26"/>
      <c r="E11" s="26"/>
      <c r="F11" s="26"/>
      <c r="G11" s="26"/>
      <c r="H11" s="26"/>
      <c r="I11" s="26"/>
      <c r="J11" s="26"/>
      <c r="K11" s="30"/>
      <c r="L11" s="30"/>
      <c r="M11" s="30"/>
      <c r="N11" s="26"/>
      <c r="O11" s="30"/>
      <c r="P11" s="30"/>
      <c r="Q11" s="30"/>
      <c r="R11" s="30"/>
    </row>
    <row r="12" spans="1:20" x14ac:dyDescent="0.25">
      <c r="A12" s="3" t="s">
        <v>31</v>
      </c>
      <c r="B12" s="28">
        <v>223.8</v>
      </c>
      <c r="C12" s="28">
        <v>223.7</v>
      </c>
      <c r="D12" s="28">
        <v>223.8</v>
      </c>
      <c r="E12" s="28">
        <v>218.6</v>
      </c>
      <c r="F12" s="28">
        <v>218.7</v>
      </c>
      <c r="G12" s="28">
        <v>217.8</v>
      </c>
      <c r="H12" s="25">
        <v>218.5</v>
      </c>
      <c r="I12" s="4">
        <v>219.1</v>
      </c>
      <c r="J12" s="36">
        <v>219.4</v>
      </c>
      <c r="K12" s="4">
        <v>219.5</v>
      </c>
      <c r="L12" s="34">
        <v>219</v>
      </c>
      <c r="M12" s="34">
        <v>219</v>
      </c>
      <c r="N12" s="24">
        <v>223.6</v>
      </c>
      <c r="O12" s="34">
        <f t="shared" si="1"/>
        <v>4.5999999999999943</v>
      </c>
      <c r="P12" s="13">
        <f t="shared" si="2"/>
        <v>2.1004566210045636E-2</v>
      </c>
      <c r="Q12" s="34">
        <f t="shared" si="3"/>
        <v>-0.20000000000001705</v>
      </c>
      <c r="R12" s="13">
        <f t="shared" si="0"/>
        <v>-8.936550491511039E-4</v>
      </c>
    </row>
    <row r="13" spans="1:20" x14ac:dyDescent="0.25">
      <c r="A13" s="4" t="s">
        <v>32</v>
      </c>
      <c r="B13" s="22">
        <v>67.099999999999994</v>
      </c>
      <c r="C13" s="22">
        <v>67.2</v>
      </c>
      <c r="D13" s="22">
        <v>68.900000000000006</v>
      </c>
      <c r="E13" s="22">
        <v>68</v>
      </c>
      <c r="F13" s="22">
        <v>71</v>
      </c>
      <c r="G13" s="22">
        <v>67.900000000000006</v>
      </c>
      <c r="H13" s="25">
        <v>69.400000000000006</v>
      </c>
      <c r="I13" s="34">
        <v>69</v>
      </c>
      <c r="J13" s="36">
        <v>69.7</v>
      </c>
      <c r="K13" s="4">
        <v>71.2</v>
      </c>
      <c r="L13" s="4">
        <v>72.099999999999994</v>
      </c>
      <c r="M13" s="4">
        <v>70.8</v>
      </c>
      <c r="N13" s="25">
        <v>70.599999999999994</v>
      </c>
      <c r="O13" s="34">
        <f t="shared" si="1"/>
        <v>-0.20000000000000284</v>
      </c>
      <c r="P13" s="13">
        <f t="shared" si="2"/>
        <v>-2.8248587570621872E-3</v>
      </c>
      <c r="Q13" s="34">
        <f t="shared" si="3"/>
        <v>3.5</v>
      </c>
      <c r="R13" s="13">
        <f t="shared" si="0"/>
        <v>5.2160953800298067E-2</v>
      </c>
    </row>
    <row r="14" spans="1:20" x14ac:dyDescent="0.25">
      <c r="A14" s="4" t="s">
        <v>33</v>
      </c>
      <c r="B14" s="28">
        <v>44.4</v>
      </c>
      <c r="C14" s="28">
        <v>44.3</v>
      </c>
      <c r="D14" s="28">
        <v>44.5</v>
      </c>
      <c r="E14" s="22">
        <v>44</v>
      </c>
      <c r="F14" s="22">
        <v>42.5</v>
      </c>
      <c r="G14" s="22">
        <v>40.200000000000003</v>
      </c>
      <c r="H14" s="25">
        <v>40.299999999999997</v>
      </c>
      <c r="I14" s="4">
        <v>41.1</v>
      </c>
      <c r="J14" s="12">
        <v>41.6</v>
      </c>
      <c r="K14" s="4">
        <v>42.2</v>
      </c>
      <c r="L14" s="4">
        <v>42.2</v>
      </c>
      <c r="M14" s="4">
        <v>42.2</v>
      </c>
      <c r="N14" s="25">
        <v>42.5</v>
      </c>
      <c r="O14" s="34">
        <f t="shared" si="1"/>
        <v>0.29999999999999716</v>
      </c>
      <c r="P14" s="13">
        <f t="shared" si="2"/>
        <v>7.1090047393364249E-3</v>
      </c>
      <c r="Q14" s="34">
        <f t="shared" si="3"/>
        <v>-1.8999999999999986</v>
      </c>
      <c r="R14" s="13">
        <f t="shared" si="0"/>
        <v>-4.2792792792792765E-2</v>
      </c>
    </row>
    <row r="15" spans="1:20" x14ac:dyDescent="0.25">
      <c r="A15" s="4" t="s">
        <v>34</v>
      </c>
      <c r="B15" s="22">
        <v>22.7</v>
      </c>
      <c r="C15" s="22">
        <v>22.9</v>
      </c>
      <c r="D15" s="22">
        <v>24.4</v>
      </c>
      <c r="E15" s="22">
        <v>24</v>
      </c>
      <c r="F15" s="22">
        <v>28.5</v>
      </c>
      <c r="G15" s="22">
        <v>27.7</v>
      </c>
      <c r="H15" s="24">
        <v>29.1</v>
      </c>
      <c r="I15" s="34">
        <v>28</v>
      </c>
      <c r="J15" s="12">
        <v>28</v>
      </c>
      <c r="K15" s="34">
        <v>28.9</v>
      </c>
      <c r="L15" s="34">
        <v>29.9</v>
      </c>
      <c r="M15" s="34">
        <v>28.5</v>
      </c>
      <c r="N15" s="24">
        <v>28</v>
      </c>
      <c r="O15" s="34">
        <f t="shared" si="1"/>
        <v>-0.5</v>
      </c>
      <c r="P15" s="13">
        <f t="shared" si="2"/>
        <v>-1.7543859649122806E-2</v>
      </c>
      <c r="Q15" s="34">
        <f t="shared" si="3"/>
        <v>5.3000000000000007</v>
      </c>
      <c r="R15" s="13">
        <f t="shared" si="0"/>
        <v>0.23348017621145378</v>
      </c>
    </row>
    <row r="16" spans="1:20" x14ac:dyDescent="0.25">
      <c r="A16" s="14" t="s">
        <v>63</v>
      </c>
      <c r="B16" s="30">
        <v>126.5</v>
      </c>
      <c r="C16" s="30">
        <v>127.3</v>
      </c>
      <c r="D16" s="30">
        <v>128</v>
      </c>
      <c r="E16" s="30">
        <v>128.4</v>
      </c>
      <c r="F16" s="32">
        <v>127.2</v>
      </c>
      <c r="G16" s="32">
        <v>125.9</v>
      </c>
      <c r="H16" s="26">
        <v>125.2</v>
      </c>
      <c r="I16" s="26">
        <v>127.1</v>
      </c>
      <c r="J16" s="26">
        <v>128.6</v>
      </c>
      <c r="K16" s="30">
        <v>129.80000000000001</v>
      </c>
      <c r="L16" s="30">
        <v>130.5</v>
      </c>
      <c r="M16" s="30">
        <v>130.9</v>
      </c>
      <c r="N16" s="26">
        <v>132</v>
      </c>
      <c r="O16" s="30">
        <f>N16-M16</f>
        <v>1.0999999999999943</v>
      </c>
      <c r="P16" s="39">
        <f t="shared" si="2"/>
        <v>8.4033613445377714E-3</v>
      </c>
      <c r="Q16" s="30">
        <f>N16-B16</f>
        <v>5.5</v>
      </c>
      <c r="R16" s="39">
        <f t="shared" si="0"/>
        <v>4.3478260869565216E-2</v>
      </c>
    </row>
    <row r="17" spans="1:18" x14ac:dyDescent="0.25">
      <c r="A17" s="3" t="s">
        <v>35</v>
      </c>
      <c r="B17" s="27">
        <v>3185465</v>
      </c>
      <c r="C17" s="27">
        <v>3183979</v>
      </c>
      <c r="D17" s="27">
        <v>3180883</v>
      </c>
      <c r="E17" s="27">
        <v>3152858</v>
      </c>
      <c r="F17" s="27">
        <v>3186174</v>
      </c>
      <c r="G17" s="27">
        <v>3178943</v>
      </c>
      <c r="H17" s="27">
        <v>3183016</v>
      </c>
      <c r="I17" s="35">
        <v>3186776</v>
      </c>
      <c r="J17" s="37">
        <v>3192381</v>
      </c>
      <c r="K17" s="35">
        <v>3196400</v>
      </c>
      <c r="L17" s="35">
        <v>3191917</v>
      </c>
      <c r="M17" s="35">
        <v>3191768</v>
      </c>
      <c r="N17" s="27">
        <v>3194788</v>
      </c>
      <c r="O17" s="35">
        <f t="shared" si="1"/>
        <v>3020</v>
      </c>
      <c r="P17" s="13">
        <f t="shared" si="2"/>
        <v>9.4618405849046668E-4</v>
      </c>
      <c r="Q17" s="34">
        <f t="shared" si="3"/>
        <v>9323</v>
      </c>
      <c r="R17" s="13">
        <f t="shared" si="0"/>
        <v>2.9267312621548188E-3</v>
      </c>
    </row>
    <row r="18" spans="1:18" x14ac:dyDescent="0.25">
      <c r="A18" s="4" t="s">
        <v>36</v>
      </c>
      <c r="B18" s="27">
        <v>3104346</v>
      </c>
      <c r="C18" s="27">
        <v>3101811</v>
      </c>
      <c r="D18" s="27">
        <v>3098502</v>
      </c>
      <c r="E18" s="27">
        <v>3065080</v>
      </c>
      <c r="F18" s="27">
        <v>3099938</v>
      </c>
      <c r="G18" s="27">
        <v>3089330</v>
      </c>
      <c r="H18" s="27">
        <v>3093266</v>
      </c>
      <c r="I18" s="35">
        <v>3096184</v>
      </c>
      <c r="J18" s="37">
        <v>3100641</v>
      </c>
      <c r="K18" s="35">
        <v>3106166</v>
      </c>
      <c r="L18" s="35">
        <v>3100552</v>
      </c>
      <c r="M18" s="35">
        <v>3100728</v>
      </c>
      <c r="N18" s="27">
        <v>3104148</v>
      </c>
      <c r="O18" s="35">
        <f t="shared" si="1"/>
        <v>3420</v>
      </c>
      <c r="P18" s="13">
        <f t="shared" si="2"/>
        <v>1.1029667871545006E-3</v>
      </c>
      <c r="Q18" s="34">
        <f t="shared" si="3"/>
        <v>-198</v>
      </c>
      <c r="R18" s="13">
        <f t="shared" si="0"/>
        <v>-6.3781550123600907E-5</v>
      </c>
    </row>
    <row r="19" spans="1:18" x14ac:dyDescent="0.25">
      <c r="A19" s="4" t="s">
        <v>37</v>
      </c>
      <c r="B19" s="27">
        <v>412374</v>
      </c>
      <c r="C19" s="27">
        <v>414241</v>
      </c>
      <c r="D19" s="27">
        <v>414298</v>
      </c>
      <c r="E19" s="27">
        <v>431953</v>
      </c>
      <c r="F19" s="27">
        <v>433528</v>
      </c>
      <c r="G19" s="27">
        <v>437749</v>
      </c>
      <c r="H19" s="27">
        <v>438720</v>
      </c>
      <c r="I19" s="35">
        <v>442702</v>
      </c>
      <c r="J19" s="37">
        <v>446067</v>
      </c>
      <c r="K19" s="35">
        <v>450684</v>
      </c>
      <c r="L19" s="35">
        <v>457836</v>
      </c>
      <c r="M19" s="35">
        <v>459045</v>
      </c>
      <c r="N19" s="27">
        <v>458312</v>
      </c>
      <c r="O19" s="35">
        <f t="shared" si="1"/>
        <v>-733</v>
      </c>
      <c r="P19" s="13">
        <f t="shared" si="2"/>
        <v>-1.5967933427006066E-3</v>
      </c>
      <c r="Q19" s="34">
        <f t="shared" si="3"/>
        <v>45938</v>
      </c>
      <c r="R19" s="13">
        <f t="shared" si="0"/>
        <v>0.11139887577781335</v>
      </c>
    </row>
    <row r="20" spans="1:18" x14ac:dyDescent="0.25">
      <c r="A20" s="4" t="s">
        <v>38</v>
      </c>
      <c r="B20" s="27">
        <v>67493</v>
      </c>
      <c r="C20" s="27">
        <v>67986</v>
      </c>
      <c r="D20" s="27">
        <v>68079</v>
      </c>
      <c r="E20" s="27">
        <v>68441</v>
      </c>
      <c r="F20" s="27">
        <v>68341</v>
      </c>
      <c r="G20" s="27">
        <v>66836</v>
      </c>
      <c r="H20" s="27">
        <v>64633</v>
      </c>
      <c r="I20" s="35">
        <v>65138</v>
      </c>
      <c r="J20" s="37">
        <v>68422</v>
      </c>
      <c r="K20" s="35">
        <v>67146</v>
      </c>
      <c r="L20" s="35">
        <v>66999</v>
      </c>
      <c r="M20" s="35">
        <v>64020</v>
      </c>
      <c r="N20" s="27">
        <v>63187</v>
      </c>
      <c r="O20" s="35">
        <f t="shared" si="1"/>
        <v>-833</v>
      </c>
      <c r="P20" s="13">
        <f t="shared" si="2"/>
        <v>-1.3011558887847548E-2</v>
      </c>
      <c r="Q20" s="34">
        <f t="shared" si="3"/>
        <v>-4306</v>
      </c>
      <c r="R20" s="13">
        <f t="shared" si="0"/>
        <v>-6.379920880683923E-2</v>
      </c>
    </row>
    <row r="21" spans="1:18" x14ac:dyDescent="0.25">
      <c r="A21" s="14"/>
      <c r="B21" s="23"/>
      <c r="C21" s="23"/>
      <c r="D21" s="23"/>
      <c r="E21" s="23"/>
      <c r="F21" s="23"/>
      <c r="G21" s="23"/>
      <c r="H21" s="23"/>
      <c r="I21" s="23"/>
      <c r="J21" s="23"/>
      <c r="K21" s="14"/>
      <c r="L21" s="14"/>
      <c r="M21" s="14"/>
      <c r="N21" s="23"/>
      <c r="O21" s="14"/>
      <c r="P21" s="14"/>
      <c r="Q21" s="14"/>
      <c r="R21" s="14"/>
    </row>
    <row r="22" spans="1:18" x14ac:dyDescent="0.25">
      <c r="A22" s="3" t="s">
        <v>39</v>
      </c>
      <c r="B22" s="27">
        <v>7241108</v>
      </c>
      <c r="C22" s="27">
        <v>7246716</v>
      </c>
      <c r="D22" s="27">
        <v>7143220</v>
      </c>
      <c r="E22" s="27">
        <v>7024371</v>
      </c>
      <c r="F22" s="27">
        <v>7150568</v>
      </c>
      <c r="G22" s="27">
        <v>7060362</v>
      </c>
      <c r="H22" s="27">
        <v>7058818</v>
      </c>
      <c r="I22" s="35">
        <v>7068217</v>
      </c>
      <c r="J22" s="37">
        <v>7084542</v>
      </c>
      <c r="K22" s="35">
        <v>7145355</v>
      </c>
      <c r="L22" s="35">
        <v>7054913</v>
      </c>
      <c r="M22" s="35">
        <v>7051015</v>
      </c>
      <c r="N22" s="27">
        <v>7152669</v>
      </c>
      <c r="O22" s="35">
        <f t="shared" si="1"/>
        <v>101654</v>
      </c>
      <c r="P22" s="13">
        <f t="shared" si="2"/>
        <v>1.4416931463058865E-2</v>
      </c>
      <c r="Q22" s="34">
        <f t="shared" si="3"/>
        <v>-88439</v>
      </c>
      <c r="R22" s="13">
        <f t="shared" si="0"/>
        <v>-1.2213462359627836E-2</v>
      </c>
    </row>
    <row r="23" spans="1:18" x14ac:dyDescent="0.25">
      <c r="A23" s="4" t="s">
        <v>40</v>
      </c>
      <c r="B23" s="27">
        <v>6450650</v>
      </c>
      <c r="C23" s="27">
        <v>6449180</v>
      </c>
      <c r="D23" s="27">
        <v>6346290</v>
      </c>
      <c r="E23" s="27">
        <v>6193888</v>
      </c>
      <c r="F23" s="27">
        <v>6314934</v>
      </c>
      <c r="G23" s="27">
        <v>6215690</v>
      </c>
      <c r="H23" s="27">
        <v>6211425</v>
      </c>
      <c r="I23" s="35">
        <v>6211592</v>
      </c>
      <c r="J23" s="37">
        <v>6217633</v>
      </c>
      <c r="K23" s="35">
        <v>6244300</v>
      </c>
      <c r="L23" s="35">
        <v>6182742</v>
      </c>
      <c r="M23" s="35">
        <v>6180177</v>
      </c>
      <c r="N23" s="27">
        <v>6277725</v>
      </c>
      <c r="O23" s="35">
        <f t="shared" si="1"/>
        <v>97548</v>
      </c>
      <c r="P23" s="13">
        <f t="shared" si="2"/>
        <v>1.5784013952998433E-2</v>
      </c>
      <c r="Q23" s="34">
        <f t="shared" si="3"/>
        <v>-172925</v>
      </c>
      <c r="R23" s="13">
        <f t="shared" si="0"/>
        <v>-2.6807376000868129E-2</v>
      </c>
    </row>
    <row r="24" spans="1:18" x14ac:dyDescent="0.25">
      <c r="A24" s="4" t="s">
        <v>41</v>
      </c>
      <c r="B24" s="27">
        <v>719354</v>
      </c>
      <c r="C24" s="27">
        <v>725889</v>
      </c>
      <c r="D24" s="27">
        <v>725255</v>
      </c>
      <c r="E24" s="27">
        <v>758443</v>
      </c>
      <c r="F24" s="27">
        <v>763631</v>
      </c>
      <c r="G24" s="27">
        <v>774369</v>
      </c>
      <c r="H24" s="27">
        <v>779459</v>
      </c>
      <c r="I24" s="35">
        <v>788117</v>
      </c>
      <c r="J24" s="37">
        <v>794816</v>
      </c>
      <c r="K24" s="35">
        <v>830358</v>
      </c>
      <c r="L24" s="35">
        <v>801671</v>
      </c>
      <c r="M24" s="35">
        <v>803361</v>
      </c>
      <c r="N24" s="27">
        <v>808504</v>
      </c>
      <c r="O24" s="35">
        <f t="shared" si="1"/>
        <v>5143</v>
      </c>
      <c r="P24" s="13">
        <f t="shared" si="2"/>
        <v>6.4018542100002362E-3</v>
      </c>
      <c r="Q24" s="34">
        <f t="shared" si="3"/>
        <v>89150</v>
      </c>
      <c r="R24" s="13">
        <f t="shared" si="0"/>
        <v>0.12393063776666287</v>
      </c>
    </row>
    <row r="25" spans="1:18" x14ac:dyDescent="0.25">
      <c r="A25" s="4" t="s">
        <v>42</v>
      </c>
      <c r="B25" s="27">
        <v>71104</v>
      </c>
      <c r="C25" s="27">
        <v>71647</v>
      </c>
      <c r="D25" s="27">
        <v>71675</v>
      </c>
      <c r="E25" s="27">
        <v>72040</v>
      </c>
      <c r="F25" s="27">
        <v>72003</v>
      </c>
      <c r="G25" s="27">
        <v>70303</v>
      </c>
      <c r="H25" s="27">
        <v>67934</v>
      </c>
      <c r="I25" s="35">
        <v>68508</v>
      </c>
      <c r="J25" s="37">
        <v>72093</v>
      </c>
      <c r="K25" s="35">
        <v>70697</v>
      </c>
      <c r="L25" s="35">
        <v>70500</v>
      </c>
      <c r="M25" s="35">
        <v>67477</v>
      </c>
      <c r="N25" s="27">
        <v>66440</v>
      </c>
      <c r="O25" s="35">
        <f t="shared" si="1"/>
        <v>-1037</v>
      </c>
      <c r="P25" s="13">
        <f t="shared" si="2"/>
        <v>-1.5368199534656254E-2</v>
      </c>
      <c r="Q25" s="34">
        <f t="shared" si="3"/>
        <v>-4664</v>
      </c>
      <c r="R25" s="13">
        <f t="shared" si="0"/>
        <v>-6.5594059405940597E-2</v>
      </c>
    </row>
    <row r="80" spans="1:1" ht="18.75" x14ac:dyDescent="0.3">
      <c r="A80" s="7" t="s">
        <v>43</v>
      </c>
    </row>
    <row r="81" spans="1:10" ht="15.75" x14ac:dyDescent="0.25">
      <c r="A81" s="15"/>
    </row>
    <row r="82" spans="1:10" ht="15.75" x14ac:dyDescent="0.25">
      <c r="A82" s="16" t="s">
        <v>62</v>
      </c>
    </row>
    <row r="83" spans="1:10" ht="15.75" x14ac:dyDescent="0.25">
      <c r="A83" s="17"/>
    </row>
    <row r="84" spans="1:10" ht="15.75" x14ac:dyDescent="0.25">
      <c r="A84" s="16" t="s">
        <v>65</v>
      </c>
    </row>
    <row r="85" spans="1:10" ht="15.75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t="15.75" x14ac:dyDescent="0.25">
      <c r="A86" s="18" t="s">
        <v>60</v>
      </c>
    </row>
    <row r="87" spans="1:10" ht="15.75" x14ac:dyDescent="0.25">
      <c r="A87" s="18" t="s">
        <v>61</v>
      </c>
    </row>
    <row r="88" spans="1:10" ht="15.75" x14ac:dyDescent="0.25">
      <c r="A88" s="19"/>
    </row>
    <row r="89" spans="1:10" ht="15.75" x14ac:dyDescent="0.25">
      <c r="A89" s="19" t="s">
        <v>44</v>
      </c>
    </row>
    <row r="91" spans="1:10" x14ac:dyDescent="0.25">
      <c r="A91" t="s">
        <v>64</v>
      </c>
    </row>
    <row r="93" spans="1:10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02901322F4949B12DADB26F832CC1" ma:contentTypeVersion="14" ma:contentTypeDescription="Create a new document." ma:contentTypeScope="" ma:versionID="0cd8121b2de9ad7630b6fc1e78532e19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5c18af75b219e6c0c7368cba601f74c4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89EF9C-15C6-4F47-9DB9-B781A5355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februar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2024-02-01T09:55:44Z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