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59" documentId="8_{98F5533B-8AF0-4F5E-9D61-3AC84313270F}" xr6:coauthVersionLast="47" xr6:coauthVersionMax="47" xr10:uidLastSave="{3288CBB6-D774-4BD2-A4FE-C6B977E35A8B}"/>
  <bookViews>
    <workbookView xWindow="-120" yWindow="-120" windowWidth="38640" windowHeight="21840" tabRatio="844" xr2:uid="{00000000-000D-0000-FFFF-FFFF00000000}"/>
  </bookViews>
  <sheets>
    <sheet name="Forbruksgjeld - oktober 23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21" l="1"/>
  <c r="P16" i="21" s="1"/>
  <c r="Q16" i="21" s="1"/>
  <c r="P7" i="21"/>
  <c r="N16" i="21"/>
  <c r="R7" i="21"/>
  <c r="S7" i="21" s="1"/>
  <c r="R8" i="21"/>
  <c r="S8" i="21" s="1"/>
  <c r="R9" i="21"/>
  <c r="S9" i="21" s="1"/>
  <c r="R10" i="21"/>
  <c r="S10" i="21" s="1"/>
  <c r="R12" i="21"/>
  <c r="S12" i="21" s="1"/>
  <c r="R13" i="21"/>
  <c r="S13" i="21" s="1"/>
  <c r="R14" i="21"/>
  <c r="S14" i="21" s="1"/>
  <c r="R15" i="21"/>
  <c r="S15" i="21" s="1"/>
  <c r="R16" i="21"/>
  <c r="S16" i="21" s="1"/>
  <c r="R17" i="21"/>
  <c r="S17" i="21" s="1"/>
  <c r="R18" i="21"/>
  <c r="S18" i="21" s="1"/>
  <c r="R19" i="21"/>
  <c r="S19" i="21" s="1"/>
  <c r="R20" i="21"/>
  <c r="S20" i="21" s="1"/>
  <c r="R22" i="21"/>
  <c r="S22" i="21" s="1"/>
  <c r="R23" i="21"/>
  <c r="S23" i="21" s="1"/>
  <c r="R24" i="21"/>
  <c r="S24" i="21" s="1"/>
  <c r="R25" i="21"/>
  <c r="S25" i="21" s="1"/>
  <c r="P8" i="21"/>
  <c r="Q8" i="21" s="1"/>
  <c r="P9" i="21"/>
  <c r="Q9" i="21" s="1"/>
  <c r="P10" i="21"/>
  <c r="Q10" i="21" s="1"/>
  <c r="P12" i="21"/>
  <c r="Q12" i="21" s="1"/>
  <c r="P13" i="21"/>
  <c r="Q13" i="21" s="1"/>
  <c r="P14" i="21"/>
  <c r="Q14" i="21" s="1"/>
  <c r="P15" i="21"/>
  <c r="Q15" i="21" s="1"/>
  <c r="P17" i="21"/>
  <c r="Q17" i="21" s="1"/>
  <c r="P18" i="21"/>
  <c r="Q18" i="21" s="1"/>
  <c r="P19" i="21"/>
  <c r="Q19" i="21" s="1"/>
  <c r="P20" i="21"/>
  <c r="Q20" i="21" s="1"/>
  <c r="P22" i="21"/>
  <c r="Q22" i="21" s="1"/>
  <c r="P23" i="21"/>
  <c r="Q23" i="21" s="1"/>
  <c r="P24" i="21"/>
  <c r="Q24" i="21" s="1"/>
  <c r="P25" i="21"/>
  <c r="Q25" i="21" s="1"/>
  <c r="Q7" i="21"/>
  <c r="M16" i="21" l="1"/>
  <c r="L16" i="21" l="1"/>
  <c r="I16" i="21" l="1"/>
  <c r="B16" i="21"/>
  <c r="C16" i="21"/>
  <c r="D16" i="21"/>
  <c r="E16" i="21"/>
  <c r="F16" i="21"/>
  <c r="G16" i="21"/>
  <c r="H16" i="21"/>
  <c r="BQ11" i="15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<sst xmlns="http://schemas.openxmlformats.org/spreadsheetml/2006/main" count="546" uniqueCount="67">
  <si>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</si>
  <si>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</si>
  <si>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</si>
  <si>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</si>
  <si>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</si>
  <si>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</si>
  <si>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</si>
  <si>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</si>
  <si>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</si>
  <si>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</si>
  <si>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</si>
  <si>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</si>
  <si>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</si>
  <si>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</si>
  <si>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</si>
  <si>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</si>
  <si>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</si>
  <si>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</si>
  <si>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</si>
  <si>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</si>
  <si>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</si>
  <si>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</si>
  <si>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</si>
  <si>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</si>
  <si>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</si>
  <si>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</si>
  <si>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</si>
  <si>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</si>
  <si>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</si>
  <si>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</si>
  <si>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</si>
  <si>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</si>
  <si>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</si>
  <si>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</si>
  <si>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</si>
  <si>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</si>
  <si>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</si>
  <si>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</si>
  <si>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</si>
  <si>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</si>
  <si>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</si>
  <si>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</si>
  <si>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</si>
  <si>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</si>
  <si>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</si>
  <si>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</si>
  <si>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</si>
  <si>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</si>
  <si>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</si>
  <si>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</si>
  <si>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</si>
  <si>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</si>
  <si>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</si>
  <si>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</si>
  <si>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Mar</t>
  </si>
  <si>
    <t>Apr</t>
  </si>
  <si>
    <t>Mai</t>
  </si>
  <si>
    <t>Jun</t>
  </si>
  <si>
    <t>Jul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</si>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</sst>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3" fontId="0" fillId="0" borderId="10" xfId="0" applyNumberFormat="1" applyBorder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0" fillId="36" borderId="11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164" fontId="24" fillId="0" borderId="11" xfId="0" applyNumberFormat="1" applyFont="1" applyBorder="1"/>
    <xf numFmtId="0" fontId="24" fillId="36" borderId="11" xfId="0" applyFont="1" applyFill="1" applyBorder="1"/>
    <xf numFmtId="3" fontId="24" fillId="0" borderId="10" xfId="0" applyNumberFormat="1" applyFont="1" applyBorder="1"/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64" fontId="0" fillId="36" borderId="11" xfId="0" applyNumberFormat="1" applyFill="1" applyBorder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5" fontId="0" fillId="36" borderId="11" xfId="42" applyNumberFormat="1" applyFont="1" applyFill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oktober 2022 - oktober 2023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oktober 23'!$A$16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23'!$B$6:$O$6</c:f>
              <c:strCache>
                <c:ptCount val="14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  <c:pt idx="10">
                  <c:v>Jul</c:v>
                </c:pt>
                <c:pt idx="11">
                  <c:v>Aug</c:v>
                </c:pt>
                <c:pt idx="12">
                  <c:v>Sep</c:v>
                </c:pt>
                <c:pt idx="13">
                  <c:v>Okt</c:v>
                </c:pt>
              </c:strCache>
            </c:strRef>
          </c:cat>
          <c:val>
            <c:numRef>
              <c:f>'Forbruksgjeld - oktober 23'!$B$16:$O$16</c:f>
              <c:numCache>
                <c:formatCode>0.0</c:formatCode>
                <c:ptCount val="14"/>
                <c:pt idx="0">
                  <c:v>124.9</c:v>
                </c:pt>
                <c:pt idx="1">
                  <c:v>125.80000000000001</c:v>
                </c:pt>
                <c:pt idx="2">
                  <c:v>125.7</c:v>
                </c:pt>
                <c:pt idx="3">
                  <c:v>126.69999999999999</c:v>
                </c:pt>
                <c:pt idx="4">
                  <c:v>126.7</c:v>
                </c:pt>
                <c:pt idx="5">
                  <c:v>126.5</c:v>
                </c:pt>
                <c:pt idx="6">
                  <c:v>127.3</c:v>
                </c:pt>
                <c:pt idx="7">
                  <c:v>128</c:v>
                </c:pt>
                <c:pt idx="8">
                  <c:v>128.4</c:v>
                </c:pt>
                <c:pt idx="9">
                  <c:v>127.2</c:v>
                </c:pt>
                <c:pt idx="10">
                  <c:v>125.9</c:v>
                </c:pt>
                <c:pt idx="11">
                  <c:v>125.2</c:v>
                </c:pt>
                <c:pt idx="12">
                  <c:v>127.1</c:v>
                </c:pt>
                <c:pt idx="13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E-4316-90CE-6F76AB151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oktober 23'!$A$14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oktober 23'!$B$6:$O$6</c15:sqref>
                        </c15:formulaRef>
                      </c:ext>
                    </c:extLst>
                    <c:strCache>
                      <c:ptCount val="14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</c:v>
                      </c:pt>
                      <c:pt idx="7">
                        <c:v>Apr</c:v>
                      </c:pt>
                      <c:pt idx="8">
                        <c:v>Mai</c:v>
                      </c:pt>
                      <c:pt idx="9">
                        <c:v>Jun</c:v>
                      </c:pt>
                      <c:pt idx="10">
                        <c:v>Jul</c:v>
                      </c:pt>
                      <c:pt idx="11">
                        <c:v>Aug</c:v>
                      </c:pt>
                      <c:pt idx="12">
                        <c:v>Sep</c:v>
                      </c:pt>
                      <c:pt idx="13">
                        <c:v>Okt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oktober 23'!$B$14:$O$14</c15:sqref>
                        </c15:formulaRef>
                      </c:ext>
                    </c:extLst>
                    <c:numCache>
                      <c:formatCode>0.0</c:formatCode>
                      <c:ptCount val="14"/>
                      <c:pt idx="0">
                        <c:v>44.2</c:v>
                      </c:pt>
                      <c:pt idx="1">
                        <c:v>44.6</c:v>
                      </c:pt>
                      <c:pt idx="2">
                        <c:v>44.8</c:v>
                      </c:pt>
                      <c:pt idx="3" formatCode="General">
                        <c:v>44.4</c:v>
                      </c:pt>
                      <c:pt idx="4" formatCode="General">
                        <c:v>44.7</c:v>
                      </c:pt>
                      <c:pt idx="5" formatCode="General">
                        <c:v>44.4</c:v>
                      </c:pt>
                      <c:pt idx="6" formatCode="General">
                        <c:v>44.3</c:v>
                      </c:pt>
                      <c:pt idx="7" formatCode="General">
                        <c:v>44.5</c:v>
                      </c:pt>
                      <c:pt idx="8">
                        <c:v>44</c:v>
                      </c:pt>
                      <c:pt idx="9">
                        <c:v>42.5</c:v>
                      </c:pt>
                      <c:pt idx="10" formatCode="General">
                        <c:v>40.200000000000003</c:v>
                      </c:pt>
                      <c:pt idx="11" formatCode="General">
                        <c:v>40.299999999999997</c:v>
                      </c:pt>
                      <c:pt idx="12">
                        <c:v>41.1</c:v>
                      </c:pt>
                      <c:pt idx="13" formatCode="General">
                        <c:v>41.6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B1E-4316-90CE-6F76AB151980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23'!$B$6:$O$6</c15:sqref>
                        </c15:formulaRef>
                      </c:ext>
                    </c:extLst>
                    <c:strCache>
                      <c:ptCount val="14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</c:v>
                      </c:pt>
                      <c:pt idx="7">
                        <c:v>Apr</c:v>
                      </c:pt>
                      <c:pt idx="8">
                        <c:v>Mai</c:v>
                      </c:pt>
                      <c:pt idx="9">
                        <c:v>Jun</c:v>
                      </c:pt>
                      <c:pt idx="10">
                        <c:v>Jul</c:v>
                      </c:pt>
                      <c:pt idx="11">
                        <c:v>Aug</c:v>
                      </c:pt>
                      <c:pt idx="12">
                        <c:v>Sep</c:v>
                      </c:pt>
                      <c:pt idx="13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1E-4316-90CE-6F76AB15198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23'!$B$6:$O$6</c15:sqref>
                        </c15:formulaRef>
                      </c:ext>
                    </c:extLst>
                    <c:strCache>
                      <c:ptCount val="14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</c:v>
                      </c:pt>
                      <c:pt idx="7">
                        <c:v>Apr</c:v>
                      </c:pt>
                      <c:pt idx="8">
                        <c:v>Mai</c:v>
                      </c:pt>
                      <c:pt idx="9">
                        <c:v>Jun</c:v>
                      </c:pt>
                      <c:pt idx="10">
                        <c:v>Jul</c:v>
                      </c:pt>
                      <c:pt idx="11">
                        <c:v>Aug</c:v>
                      </c:pt>
                      <c:pt idx="12">
                        <c:v>Sep</c:v>
                      </c:pt>
                      <c:pt idx="13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1E-4316-90CE-6F76AB15198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23'!$B$6:$O$6</c15:sqref>
                        </c15:formulaRef>
                      </c:ext>
                    </c:extLst>
                    <c:strCache>
                      <c:ptCount val="14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</c:v>
                      </c:pt>
                      <c:pt idx="7">
                        <c:v>Apr</c:v>
                      </c:pt>
                      <c:pt idx="8">
                        <c:v>Mai</c:v>
                      </c:pt>
                      <c:pt idx="9">
                        <c:v>Jun</c:v>
                      </c:pt>
                      <c:pt idx="10">
                        <c:v>Jul</c:v>
                      </c:pt>
                      <c:pt idx="11">
                        <c:v>Aug</c:v>
                      </c:pt>
                      <c:pt idx="12">
                        <c:v>Sep</c:v>
                      </c:pt>
                      <c:pt idx="13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1E-4316-90CE-6F76AB151980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oktober 2022 - oktober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oktober 23'!$A$7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23'!$B$6:$O$6</c:f>
              <c:strCache>
                <c:ptCount val="14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  <c:pt idx="10">
                  <c:v>Jul</c:v>
                </c:pt>
                <c:pt idx="11">
                  <c:v>Aug</c:v>
                </c:pt>
                <c:pt idx="12">
                  <c:v>Sep</c:v>
                </c:pt>
                <c:pt idx="13">
                  <c:v>Okt</c:v>
                </c:pt>
              </c:strCache>
            </c:strRef>
          </c:cat>
          <c:val>
            <c:numRef>
              <c:f>'Forbruksgjeld - oktober 23'!$B$7:$O$7</c:f>
              <c:numCache>
                <c:formatCode>0.0</c:formatCode>
                <c:ptCount val="14"/>
                <c:pt idx="0">
                  <c:v>150.30000000000001</c:v>
                </c:pt>
                <c:pt idx="1">
                  <c:v>150.30000000000001</c:v>
                </c:pt>
                <c:pt idx="2">
                  <c:v>150.4</c:v>
                </c:pt>
                <c:pt idx="3">
                  <c:v>151.80000000000001</c:v>
                </c:pt>
                <c:pt idx="4">
                  <c:v>150.9</c:v>
                </c:pt>
                <c:pt idx="5">
                  <c:v>150</c:v>
                </c:pt>
                <c:pt idx="6">
                  <c:v>151.19999999999999</c:v>
                </c:pt>
                <c:pt idx="7">
                  <c:v>153.30000000000001</c:v>
                </c:pt>
                <c:pt idx="8">
                  <c:v>153.5</c:v>
                </c:pt>
                <c:pt idx="9">
                  <c:v>156.80000000000001</c:v>
                </c:pt>
                <c:pt idx="10">
                  <c:v>154.6</c:v>
                </c:pt>
                <c:pt idx="11">
                  <c:v>155.19999999999999</c:v>
                </c:pt>
                <c:pt idx="12">
                  <c:v>155.9</c:v>
                </c:pt>
                <c:pt idx="13">
                  <c:v>157.69999999999999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oktober 2022 - oktober 2023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oktober 23'!$A$14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23'!$B$6:$O$6</c:f>
              <c:strCache>
                <c:ptCount val="14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  <c:pt idx="10">
                  <c:v>Jul</c:v>
                </c:pt>
                <c:pt idx="11">
                  <c:v>Aug</c:v>
                </c:pt>
                <c:pt idx="12">
                  <c:v>Sep</c:v>
                </c:pt>
                <c:pt idx="13">
                  <c:v>Okt</c:v>
                </c:pt>
              </c:strCache>
            </c:strRef>
          </c:cat>
          <c:val>
            <c:numRef>
              <c:f>'Forbruksgjeld - oktober 23'!$B$14:$O$14</c:f>
              <c:numCache>
                <c:formatCode>0.0</c:formatCode>
                <c:ptCount val="14"/>
                <c:pt idx="0">
                  <c:v>44.2</c:v>
                </c:pt>
                <c:pt idx="1">
                  <c:v>44.6</c:v>
                </c:pt>
                <c:pt idx="2">
                  <c:v>44.8</c:v>
                </c:pt>
                <c:pt idx="3" formatCode="General">
                  <c:v>44.4</c:v>
                </c:pt>
                <c:pt idx="4" formatCode="General">
                  <c:v>44.7</c:v>
                </c:pt>
                <c:pt idx="5" formatCode="General">
                  <c:v>44.4</c:v>
                </c:pt>
                <c:pt idx="6" formatCode="General">
                  <c:v>44.3</c:v>
                </c:pt>
                <c:pt idx="7" formatCode="General">
                  <c:v>44.5</c:v>
                </c:pt>
                <c:pt idx="8">
                  <c:v>44</c:v>
                </c:pt>
                <c:pt idx="9">
                  <c:v>42.5</c:v>
                </c:pt>
                <c:pt idx="10" formatCode="General">
                  <c:v>40.200000000000003</c:v>
                </c:pt>
                <c:pt idx="11" formatCode="General">
                  <c:v>40.299999999999997</c:v>
                </c:pt>
                <c:pt idx="12">
                  <c:v>41.1</c:v>
                </c:pt>
                <c:pt idx="13" formatCode="General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D-481C-8887-62FAC447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oktober 23'!$B$6:$O$6</c15:sqref>
                        </c15:formulaRef>
                      </c:ext>
                    </c:extLst>
                    <c:strCache>
                      <c:ptCount val="14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</c:v>
                      </c:pt>
                      <c:pt idx="7">
                        <c:v>Apr</c:v>
                      </c:pt>
                      <c:pt idx="8">
                        <c:v>Mai</c:v>
                      </c:pt>
                      <c:pt idx="9">
                        <c:v>Jun</c:v>
                      </c:pt>
                      <c:pt idx="10">
                        <c:v>Jul</c:v>
                      </c:pt>
                      <c:pt idx="11">
                        <c:v>Aug</c:v>
                      </c:pt>
                      <c:pt idx="12">
                        <c:v>Sep</c:v>
                      </c:pt>
                      <c:pt idx="13">
                        <c:v>Okt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A2D-481C-8887-62FAC4477D2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23'!$B$6:$O$6</c15:sqref>
                        </c15:formulaRef>
                      </c:ext>
                    </c:extLst>
                    <c:strCache>
                      <c:ptCount val="14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</c:v>
                      </c:pt>
                      <c:pt idx="7">
                        <c:v>Apr</c:v>
                      </c:pt>
                      <c:pt idx="8">
                        <c:v>Mai</c:v>
                      </c:pt>
                      <c:pt idx="9">
                        <c:v>Jun</c:v>
                      </c:pt>
                      <c:pt idx="10">
                        <c:v>Jul</c:v>
                      </c:pt>
                      <c:pt idx="11">
                        <c:v>Aug</c:v>
                      </c:pt>
                      <c:pt idx="12">
                        <c:v>Sep</c:v>
                      </c:pt>
                      <c:pt idx="13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2D-481C-8887-62FAC4477D2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23'!$B$6:$O$6</c15:sqref>
                        </c15:formulaRef>
                      </c:ext>
                    </c:extLst>
                    <c:strCache>
                      <c:ptCount val="14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</c:v>
                      </c:pt>
                      <c:pt idx="7">
                        <c:v>Apr</c:v>
                      </c:pt>
                      <c:pt idx="8">
                        <c:v>Mai</c:v>
                      </c:pt>
                      <c:pt idx="9">
                        <c:v>Jun</c:v>
                      </c:pt>
                      <c:pt idx="10">
                        <c:v>Jul</c:v>
                      </c:pt>
                      <c:pt idx="11">
                        <c:v>Aug</c:v>
                      </c:pt>
                      <c:pt idx="12">
                        <c:v>Sep</c:v>
                      </c:pt>
                      <c:pt idx="13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2D-481C-8887-62FAC4477D23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oktober 2022 - oktober 2023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179453589517E-2"/>
          <c:y val="0.15177389994322776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oktober 23'!$A$15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23'!$B$6:$P$6</c:f>
              <c:strCache>
                <c:ptCount val="15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  <c:pt idx="10">
                  <c:v>Jul</c:v>
                </c:pt>
                <c:pt idx="11">
                  <c:v>Aug</c:v>
                </c:pt>
                <c:pt idx="12">
                  <c:v>Sep</c:v>
                </c:pt>
                <c:pt idx="13">
                  <c:v>Okt</c:v>
                </c:pt>
                <c:pt idx="14">
                  <c:v>Diff f. mnd.</c:v>
                </c:pt>
              </c:strCache>
            </c:strRef>
          </c:cat>
          <c:val>
            <c:numRef>
              <c:f>'Forbruksgjeld - oktober 23'!$B$15:$O$15</c:f>
              <c:numCache>
                <c:formatCode>0.0</c:formatCode>
                <c:ptCount val="14"/>
                <c:pt idx="0">
                  <c:v>24.5</c:v>
                </c:pt>
                <c:pt idx="1">
                  <c:v>23.6</c:v>
                </c:pt>
                <c:pt idx="2">
                  <c:v>23.8</c:v>
                </c:pt>
                <c:pt idx="3">
                  <c:v>24.2</c:v>
                </c:pt>
                <c:pt idx="4">
                  <c:v>23.3</c:v>
                </c:pt>
                <c:pt idx="5">
                  <c:v>22.7</c:v>
                </c:pt>
                <c:pt idx="6">
                  <c:v>22.9</c:v>
                </c:pt>
                <c:pt idx="7">
                  <c:v>24.4</c:v>
                </c:pt>
                <c:pt idx="8">
                  <c:v>24</c:v>
                </c:pt>
                <c:pt idx="9">
                  <c:v>28.5</c:v>
                </c:pt>
                <c:pt idx="10">
                  <c:v>27.7</c:v>
                </c:pt>
                <c:pt idx="11">
                  <c:v>29.1</c:v>
                </c:pt>
                <c:pt idx="12">
                  <c:v>28</c:v>
                </c:pt>
                <c:pt idx="13">
                  <c:v>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06F-404A-A1B7-64D77D566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'Forbruksgjeld - oktober 23'!$A$14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oktober 23'!$B$6:$P$6</c15:sqref>
                        </c15:formulaRef>
                      </c:ext>
                    </c:extLst>
                    <c:strCache>
                      <c:ptCount val="15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</c:v>
                      </c:pt>
                      <c:pt idx="7">
                        <c:v>Apr</c:v>
                      </c:pt>
                      <c:pt idx="8">
                        <c:v>Mai</c:v>
                      </c:pt>
                      <c:pt idx="9">
                        <c:v>Jun</c:v>
                      </c:pt>
                      <c:pt idx="10">
                        <c:v>Jul</c:v>
                      </c:pt>
                      <c:pt idx="11">
                        <c:v>Aug</c:v>
                      </c:pt>
                      <c:pt idx="12">
                        <c:v>Sep</c:v>
                      </c:pt>
                      <c:pt idx="13">
                        <c:v>Okt</c:v>
                      </c:pt>
                      <c:pt idx="14">
                        <c:v>Diff f. mnd.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oktober 23'!$B$15:$B$15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24.5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06F-404A-A1B7-64D77D566A5C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0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Forbrukslån (mrd.) </a:t>
            </a:r>
          </a:p>
          <a:p>
            <a:pPr>
              <a:defRPr/>
            </a:pPr>
            <a:r>
              <a:rPr lang="en-US"/>
              <a:t>oktober 2022 - oktober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'Forbruksgjeld - oktober 23'!$A$8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23'!$B$6:$O$6</c:f>
              <c:strCache>
                <c:ptCount val="14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Mai</c:v>
                </c:pt>
                <c:pt idx="9">
                  <c:v>Jun</c:v>
                </c:pt>
                <c:pt idx="10">
                  <c:v>Jul</c:v>
                </c:pt>
                <c:pt idx="11">
                  <c:v>Aug</c:v>
                </c:pt>
                <c:pt idx="12">
                  <c:v>Sep</c:v>
                </c:pt>
                <c:pt idx="13">
                  <c:v>Okt</c:v>
                </c:pt>
              </c:strCache>
            </c:strRef>
          </c:cat>
          <c:val>
            <c:numRef>
              <c:f>'Forbruksgjeld - oktober 23'!$B$8:$O$8</c:f>
              <c:numCache>
                <c:formatCode>0.0</c:formatCode>
                <c:ptCount val="14"/>
                <c:pt idx="0">
                  <c:v>80.7</c:v>
                </c:pt>
                <c:pt idx="1">
                  <c:v>81.2</c:v>
                </c:pt>
                <c:pt idx="2">
                  <c:v>80.900000000000006</c:v>
                </c:pt>
                <c:pt idx="3">
                  <c:v>82.3</c:v>
                </c:pt>
                <c:pt idx="4">
                  <c:v>82</c:v>
                </c:pt>
                <c:pt idx="5">
                  <c:v>82.1</c:v>
                </c:pt>
                <c:pt idx="6">
                  <c:v>83</c:v>
                </c:pt>
                <c:pt idx="7">
                  <c:v>83.5</c:v>
                </c:pt>
                <c:pt idx="8">
                  <c:v>84.4</c:v>
                </c:pt>
                <c:pt idx="9">
                  <c:v>84.7</c:v>
                </c:pt>
                <c:pt idx="10">
                  <c:v>85.7</c:v>
                </c:pt>
                <c:pt idx="11">
                  <c:v>84.9</c:v>
                </c:pt>
                <c:pt idx="12">
                  <c:v>86</c:v>
                </c:pt>
                <c:pt idx="13">
                  <c:v>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oktober 23'!$B$6:$O$6</c15:sqref>
                        </c15:formulaRef>
                      </c:ext>
                    </c:extLst>
                    <c:strCache>
                      <c:ptCount val="14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</c:v>
                      </c:pt>
                      <c:pt idx="7">
                        <c:v>Apr</c:v>
                      </c:pt>
                      <c:pt idx="8">
                        <c:v>Mai</c:v>
                      </c:pt>
                      <c:pt idx="9">
                        <c:v>Jun</c:v>
                      </c:pt>
                      <c:pt idx="10">
                        <c:v>Jul</c:v>
                      </c:pt>
                      <c:pt idx="11">
                        <c:v>Aug</c:v>
                      </c:pt>
                      <c:pt idx="12">
                        <c:v>Sep</c:v>
                      </c:pt>
                      <c:pt idx="13">
                        <c:v>Okt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23'!$B$6:$O$6</c15:sqref>
                        </c15:formulaRef>
                      </c:ext>
                    </c:extLst>
                    <c:strCache>
                      <c:ptCount val="14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</c:v>
                      </c:pt>
                      <c:pt idx="7">
                        <c:v>Apr</c:v>
                      </c:pt>
                      <c:pt idx="8">
                        <c:v>Mai</c:v>
                      </c:pt>
                      <c:pt idx="9">
                        <c:v>Jun</c:v>
                      </c:pt>
                      <c:pt idx="10">
                        <c:v>Jul</c:v>
                      </c:pt>
                      <c:pt idx="11">
                        <c:v>Aug</c:v>
                      </c:pt>
                      <c:pt idx="12">
                        <c:v>Sep</c:v>
                      </c:pt>
                      <c:pt idx="13">
                        <c:v>Okt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2232588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8</xdr:col>
      <xdr:colOff>19844</xdr:colOff>
      <xdr:row>51</xdr:row>
      <xdr:rowOff>158750</xdr:rowOff>
    </xdr:from>
    <xdr:to>
      <xdr:col>17</xdr:col>
      <xdr:colOff>446485</xdr:colOff>
      <xdr:row>75</xdr:row>
      <xdr:rowOff>178594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FF78F41C-FD03-4FB4-A921-B5869B94E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79376</xdr:colOff>
      <xdr:row>26</xdr:row>
      <xdr:rowOff>148828</xdr:rowOff>
    </xdr:from>
    <xdr:to>
      <xdr:col>7</xdr:col>
      <xdr:colOff>456406</xdr:colOff>
      <xdr:row>50</xdr:row>
      <xdr:rowOff>128985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605235</xdr:colOff>
      <xdr:row>26</xdr:row>
      <xdr:rowOff>146048</xdr:rowOff>
    </xdr:from>
    <xdr:to>
      <xdr:col>17</xdr:col>
      <xdr:colOff>416719</xdr:colOff>
      <xdr:row>50</xdr:row>
      <xdr:rowOff>128984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61937EA9-961C-40CB-8B83-0B1FD9CC2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605236</xdr:colOff>
      <xdr:row>26</xdr:row>
      <xdr:rowOff>117871</xdr:rowOff>
    </xdr:from>
    <xdr:to>
      <xdr:col>27</xdr:col>
      <xdr:colOff>486172</xdr:colOff>
      <xdr:row>50</xdr:row>
      <xdr:rowOff>99218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F3ABF425-8135-471F-99CB-DA8FBB941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138906</xdr:colOff>
      <xdr:row>51</xdr:row>
      <xdr:rowOff>168670</xdr:rowOff>
    </xdr:from>
    <xdr:to>
      <xdr:col>7</xdr:col>
      <xdr:colOff>476249</xdr:colOff>
      <xdr:row>76</xdr:row>
      <xdr:rowOff>9920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T93"/>
  <sheetViews>
    <sheetView showGridLines="0" tabSelected="1" topLeftCell="A10" zoomScale="96" zoomScaleNormal="96" workbookViewId="0">
      <selection activeCell="X16" sqref="X16"/>
    </sheetView>
  </sheetViews>
  <sheetFormatPr baseColWidth="10" defaultRowHeight="15" x14ac:dyDescent="0.25"/>
  <cols>
    <col min="1" max="1" width="38.85546875" customWidth="1"/>
    <col min="2" max="2" width="11.42578125" customWidth="1"/>
    <col min="8" max="8" width="11" bestFit="1" customWidth="1"/>
    <col min="9" max="12" width="11" customWidth="1"/>
    <col min="13" max="13" width="12.85546875" bestFit="1" customWidth="1"/>
    <col min="14" max="14" width="12.85546875" customWidth="1"/>
    <col min="15" max="15" width="12.140625" customWidth="1"/>
    <col min="16" max="16" width="11" bestFit="1" customWidth="1"/>
    <col min="17" max="17" width="12.85546875" bestFit="1" customWidth="1"/>
  </cols>
  <sheetData>
    <row r="5" spans="1:20" x14ac:dyDescent="0.25">
      <c r="A5" s="23" t="s">
        <v>59</v>
      </c>
      <c r="F5" s="33">
        <v>2023</v>
      </c>
      <c r="G5" s="33"/>
      <c r="I5" s="33"/>
      <c r="J5" s="33"/>
      <c r="K5" s="33"/>
      <c r="L5" s="33"/>
      <c r="M5" s="37"/>
      <c r="N5" s="37"/>
    </row>
    <row r="6" spans="1:20" x14ac:dyDescent="0.25">
      <c r="B6" s="9" t="s">
        <v>48</v>
      </c>
      <c r="C6" s="9" t="s">
        <v>49</v>
      </c>
      <c r="D6" s="9" t="s">
        <v>50</v>
      </c>
      <c r="E6" s="9" t="s">
        <v>51</v>
      </c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9" t="s">
        <v>58</v>
      </c>
      <c r="M6" s="9" t="s">
        <v>47</v>
      </c>
      <c r="N6" s="9" t="s">
        <v>48</v>
      </c>
      <c r="O6" s="9" t="s">
        <v>49</v>
      </c>
      <c r="P6" s="10" t="s">
        <v>23</v>
      </c>
      <c r="Q6" s="10" t="s">
        <v>24</v>
      </c>
      <c r="R6" s="11" t="s">
        <v>25</v>
      </c>
      <c r="S6" s="12" t="s">
        <v>26</v>
      </c>
    </row>
    <row r="7" spans="1:20" x14ac:dyDescent="0.25">
      <c r="A7" s="3" t="s">
        <v>27</v>
      </c>
      <c r="B7" s="24">
        <v>150.30000000000001</v>
      </c>
      <c r="C7" s="13">
        <v>150.30000000000001</v>
      </c>
      <c r="D7" s="24">
        <v>150.4</v>
      </c>
      <c r="E7" s="28">
        <v>151.80000000000001</v>
      </c>
      <c r="F7" s="24">
        <v>150.9</v>
      </c>
      <c r="G7" s="24">
        <v>150</v>
      </c>
      <c r="H7" s="24">
        <v>151.19999999999999</v>
      </c>
      <c r="I7" s="24">
        <v>153.30000000000001</v>
      </c>
      <c r="J7" s="24">
        <v>153.5</v>
      </c>
      <c r="K7" s="24">
        <v>156.80000000000001</v>
      </c>
      <c r="L7" s="28">
        <v>154.6</v>
      </c>
      <c r="M7" s="38">
        <v>155.19999999999999</v>
      </c>
      <c r="N7" s="13">
        <v>155.9</v>
      </c>
      <c r="O7" s="38">
        <v>157.69999999999999</v>
      </c>
      <c r="P7" s="13">
        <f>O7-N7</f>
        <v>1.7999999999999829</v>
      </c>
      <c r="Q7" s="14">
        <f>P7/N7</f>
        <v>1.1545862732520737E-2</v>
      </c>
      <c r="R7" s="13">
        <f>O7-C7</f>
        <v>7.3999999999999773</v>
      </c>
      <c r="S7" s="14">
        <f>R7/C7</f>
        <v>4.9234863606120935E-2</v>
      </c>
    </row>
    <row r="8" spans="1:20" x14ac:dyDescent="0.25">
      <c r="A8" s="4" t="s">
        <v>28</v>
      </c>
      <c r="B8" s="13">
        <v>80.7</v>
      </c>
      <c r="C8" s="13">
        <v>81.2</v>
      </c>
      <c r="D8" s="24">
        <v>80.900000000000006</v>
      </c>
      <c r="E8" s="28">
        <v>82.3</v>
      </c>
      <c r="F8" s="24">
        <v>82</v>
      </c>
      <c r="G8" s="24">
        <v>82.1</v>
      </c>
      <c r="H8" s="24">
        <v>83</v>
      </c>
      <c r="I8" s="24">
        <v>83.5</v>
      </c>
      <c r="J8" s="24">
        <v>84.4</v>
      </c>
      <c r="K8" s="24">
        <v>84.7</v>
      </c>
      <c r="L8" s="28">
        <v>85.7</v>
      </c>
      <c r="M8" s="38">
        <v>84.9</v>
      </c>
      <c r="N8" s="13">
        <v>86</v>
      </c>
      <c r="O8" s="38">
        <v>87</v>
      </c>
      <c r="P8" s="13">
        <f t="shared" ref="P8:P25" si="0">O8-N8</f>
        <v>1</v>
      </c>
      <c r="Q8" s="14">
        <f t="shared" ref="Q8:Q25" si="1">P8/N8</f>
        <v>1.1627906976744186E-2</v>
      </c>
      <c r="R8" s="13">
        <f t="shared" ref="R8:R25" si="2">O8-C8</f>
        <v>5.7999999999999972</v>
      </c>
      <c r="S8" s="14">
        <f t="shared" ref="S8:S25" si="3">R8/C8</f>
        <v>7.1428571428571397E-2</v>
      </c>
      <c r="T8" s="35"/>
    </row>
    <row r="9" spans="1:20" x14ac:dyDescent="0.25">
      <c r="A9" s="4" t="s">
        <v>29</v>
      </c>
      <c r="B9" s="13">
        <v>68.7</v>
      </c>
      <c r="C9" s="13">
        <v>68.2</v>
      </c>
      <c r="D9" s="24">
        <v>68.5</v>
      </c>
      <c r="E9" s="29">
        <v>68.599999999999994</v>
      </c>
      <c r="F9" s="24">
        <v>68</v>
      </c>
      <c r="G9" s="24">
        <v>67.099999999999994</v>
      </c>
      <c r="H9" s="24">
        <v>67.2</v>
      </c>
      <c r="I9" s="24">
        <v>68.900000000000006</v>
      </c>
      <c r="J9" s="24">
        <v>68</v>
      </c>
      <c r="K9" s="24">
        <v>71</v>
      </c>
      <c r="L9" s="28">
        <v>67.900000000000006</v>
      </c>
      <c r="M9" s="38">
        <v>69.400000000000006</v>
      </c>
      <c r="N9" s="13">
        <v>69</v>
      </c>
      <c r="O9" s="38">
        <v>69.7</v>
      </c>
      <c r="P9" s="13">
        <f t="shared" si="0"/>
        <v>0.70000000000000284</v>
      </c>
      <c r="Q9" s="14">
        <f t="shared" si="1"/>
        <v>1.0144927536231925E-2</v>
      </c>
      <c r="R9" s="13">
        <f t="shared" si="2"/>
        <v>1.5</v>
      </c>
      <c r="S9" s="14">
        <f t="shared" si="3"/>
        <v>2.1994134897360702E-2</v>
      </c>
    </row>
    <row r="10" spans="1:20" x14ac:dyDescent="0.25">
      <c r="A10" s="4" t="s">
        <v>30</v>
      </c>
      <c r="B10" s="13">
        <v>0.9</v>
      </c>
      <c r="C10" s="13">
        <v>1</v>
      </c>
      <c r="D10" s="24">
        <v>1</v>
      </c>
      <c r="E10" s="29">
        <v>1</v>
      </c>
      <c r="F10" s="32">
        <v>0.9</v>
      </c>
      <c r="G10" s="24">
        <v>0.9</v>
      </c>
      <c r="H10" s="24">
        <v>0.9</v>
      </c>
      <c r="I10" s="24">
        <v>0.9</v>
      </c>
      <c r="J10" s="24">
        <v>1</v>
      </c>
      <c r="K10" s="24">
        <v>1</v>
      </c>
      <c r="L10" s="28">
        <v>1</v>
      </c>
      <c r="M10" s="38">
        <v>0.9</v>
      </c>
      <c r="N10" s="13">
        <v>0.9</v>
      </c>
      <c r="O10" s="38">
        <v>1</v>
      </c>
      <c r="P10" s="13">
        <f t="shared" si="0"/>
        <v>9.9999999999999978E-2</v>
      </c>
      <c r="Q10" s="14">
        <f t="shared" si="1"/>
        <v>0.11111111111111108</v>
      </c>
      <c r="R10" s="13">
        <f t="shared" si="2"/>
        <v>0</v>
      </c>
      <c r="S10" s="14">
        <f t="shared" si="3"/>
        <v>0</v>
      </c>
    </row>
    <row r="11" spans="1:20" x14ac:dyDescent="0.25">
      <c r="A11" s="15"/>
      <c r="B11" s="16"/>
      <c r="C11" s="16"/>
      <c r="D11" s="25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4"/>
      <c r="P11" s="30"/>
      <c r="Q11" s="30"/>
      <c r="R11" s="30"/>
      <c r="S11" s="30"/>
    </row>
    <row r="12" spans="1:20" x14ac:dyDescent="0.25">
      <c r="A12" s="3" t="s">
        <v>31</v>
      </c>
      <c r="B12" s="13">
        <v>229.9</v>
      </c>
      <c r="C12" s="13">
        <v>230.1</v>
      </c>
      <c r="D12" s="24">
        <v>229.5</v>
      </c>
      <c r="E12" s="29">
        <v>222.1</v>
      </c>
      <c r="F12" s="32">
        <v>228.6</v>
      </c>
      <c r="G12" s="32">
        <v>223.8</v>
      </c>
      <c r="H12" s="32">
        <v>223.7</v>
      </c>
      <c r="I12" s="32">
        <v>223.8</v>
      </c>
      <c r="J12" s="32">
        <v>218.6</v>
      </c>
      <c r="K12" s="32">
        <v>218.7</v>
      </c>
      <c r="L12" s="29">
        <v>217.8</v>
      </c>
      <c r="M12" s="4">
        <v>218.5</v>
      </c>
      <c r="N12" s="41">
        <v>219.1</v>
      </c>
      <c r="O12" s="4">
        <v>219.4</v>
      </c>
      <c r="P12" s="41">
        <f t="shared" si="0"/>
        <v>0.30000000000001137</v>
      </c>
      <c r="Q12" s="14">
        <f t="shared" si="1"/>
        <v>1.3692377909630825E-3</v>
      </c>
      <c r="R12" s="41">
        <f t="shared" si="2"/>
        <v>-10.699999999999989</v>
      </c>
      <c r="S12" s="14">
        <f t="shared" si="3"/>
        <v>-4.6501521077792214E-2</v>
      </c>
    </row>
    <row r="13" spans="1:20" x14ac:dyDescent="0.25">
      <c r="A13" s="4" t="s">
        <v>32</v>
      </c>
      <c r="B13" s="13">
        <v>68.7</v>
      </c>
      <c r="C13" s="13">
        <v>68.2</v>
      </c>
      <c r="D13" s="24">
        <v>68.5</v>
      </c>
      <c r="E13" s="29">
        <v>68.599999999999994</v>
      </c>
      <c r="F13" s="24">
        <v>68</v>
      </c>
      <c r="G13" s="24">
        <v>67.099999999999994</v>
      </c>
      <c r="H13" s="24">
        <v>67.2</v>
      </c>
      <c r="I13" s="24">
        <v>68.900000000000006</v>
      </c>
      <c r="J13" s="24">
        <v>68</v>
      </c>
      <c r="K13" s="24">
        <v>71</v>
      </c>
      <c r="L13" s="29">
        <v>67.900000000000006</v>
      </c>
      <c r="M13" s="4">
        <v>69.400000000000006</v>
      </c>
      <c r="N13" s="41">
        <v>69</v>
      </c>
      <c r="O13" s="4">
        <v>69.7</v>
      </c>
      <c r="P13" s="41">
        <f t="shared" si="0"/>
        <v>0.70000000000000284</v>
      </c>
      <c r="Q13" s="14">
        <f t="shared" si="1"/>
        <v>1.0144927536231925E-2</v>
      </c>
      <c r="R13" s="41">
        <f t="shared" si="2"/>
        <v>1.5</v>
      </c>
      <c r="S13" s="14">
        <f t="shared" si="3"/>
        <v>2.1994134897360702E-2</v>
      </c>
    </row>
    <row r="14" spans="1:20" x14ac:dyDescent="0.25">
      <c r="A14" s="4" t="s">
        <v>33</v>
      </c>
      <c r="B14" s="13">
        <v>44.2</v>
      </c>
      <c r="C14" s="13">
        <v>44.6</v>
      </c>
      <c r="D14" s="24">
        <v>44.8</v>
      </c>
      <c r="E14" s="29">
        <v>44.4</v>
      </c>
      <c r="F14" s="32">
        <v>44.7</v>
      </c>
      <c r="G14" s="32">
        <v>44.4</v>
      </c>
      <c r="H14" s="32">
        <v>44.3</v>
      </c>
      <c r="I14" s="32">
        <v>44.5</v>
      </c>
      <c r="J14" s="24">
        <v>44</v>
      </c>
      <c r="K14" s="24">
        <v>42.5</v>
      </c>
      <c r="L14" s="29">
        <v>40.200000000000003</v>
      </c>
      <c r="M14" s="4">
        <v>40.299999999999997</v>
      </c>
      <c r="N14" s="13">
        <v>41.1</v>
      </c>
      <c r="O14" s="4">
        <v>41.6</v>
      </c>
      <c r="P14" s="13">
        <f t="shared" si="0"/>
        <v>0.5</v>
      </c>
      <c r="Q14" s="14">
        <f t="shared" si="1"/>
        <v>1.21654501216545E-2</v>
      </c>
      <c r="R14" s="13">
        <f t="shared" si="2"/>
        <v>-3</v>
      </c>
      <c r="S14" s="14">
        <f t="shared" si="3"/>
        <v>-6.726457399103139E-2</v>
      </c>
    </row>
    <row r="15" spans="1:20" x14ac:dyDescent="0.25">
      <c r="A15" s="4" t="s">
        <v>34</v>
      </c>
      <c r="B15" s="13">
        <v>24.5</v>
      </c>
      <c r="C15" s="13">
        <v>23.6</v>
      </c>
      <c r="D15" s="24">
        <v>23.8</v>
      </c>
      <c r="E15" s="28">
        <v>24.2</v>
      </c>
      <c r="F15" s="24">
        <v>23.3</v>
      </c>
      <c r="G15" s="24">
        <v>22.7</v>
      </c>
      <c r="H15" s="24">
        <v>22.9</v>
      </c>
      <c r="I15" s="24">
        <v>24.4</v>
      </c>
      <c r="J15" s="24">
        <v>24</v>
      </c>
      <c r="K15" s="24">
        <v>28.5</v>
      </c>
      <c r="L15" s="28">
        <v>27.7</v>
      </c>
      <c r="M15" s="38">
        <v>29.1</v>
      </c>
      <c r="N15" s="13">
        <v>28</v>
      </c>
      <c r="O15" s="38">
        <v>28</v>
      </c>
      <c r="P15" s="13">
        <f t="shared" si="0"/>
        <v>0</v>
      </c>
      <c r="Q15" s="14">
        <f t="shared" si="1"/>
        <v>0</v>
      </c>
      <c r="R15" s="13">
        <f t="shared" si="2"/>
        <v>4.3999999999999986</v>
      </c>
      <c r="S15" s="14">
        <f t="shared" si="3"/>
        <v>0.18644067796610161</v>
      </c>
    </row>
    <row r="16" spans="1:20" x14ac:dyDescent="0.25">
      <c r="A16" s="15" t="s">
        <v>63</v>
      </c>
      <c r="B16" s="34">
        <f t="shared" ref="B16:I16" si="4">B8+B14</f>
        <v>124.9</v>
      </c>
      <c r="C16" s="34">
        <f t="shared" si="4"/>
        <v>125.80000000000001</v>
      </c>
      <c r="D16" s="34">
        <f t="shared" si="4"/>
        <v>125.7</v>
      </c>
      <c r="E16" s="34">
        <f t="shared" si="4"/>
        <v>126.69999999999999</v>
      </c>
      <c r="F16" s="34">
        <f t="shared" si="4"/>
        <v>126.7</v>
      </c>
      <c r="G16" s="34">
        <f t="shared" si="4"/>
        <v>126.5</v>
      </c>
      <c r="H16" s="34">
        <f t="shared" si="4"/>
        <v>127.3</v>
      </c>
      <c r="I16" s="34">
        <f t="shared" si="4"/>
        <v>128</v>
      </c>
      <c r="J16" s="36">
        <v>128.4</v>
      </c>
      <c r="K16" s="36">
        <v>127.2</v>
      </c>
      <c r="L16" s="30">
        <f>L8+L14</f>
        <v>125.9</v>
      </c>
      <c r="M16" s="30">
        <f>M8+M14</f>
        <v>125.2</v>
      </c>
      <c r="N16" s="30">
        <f t="shared" ref="N16" si="5">N8+N14</f>
        <v>127.1</v>
      </c>
      <c r="O16" s="34">
        <f>O8+O14</f>
        <v>128.6</v>
      </c>
      <c r="P16" s="30">
        <f t="shared" si="0"/>
        <v>1.5</v>
      </c>
      <c r="Q16" s="40">
        <f t="shared" si="1"/>
        <v>1.1801730920535013E-2</v>
      </c>
      <c r="R16" s="30">
        <f t="shared" si="2"/>
        <v>2.7999999999999829</v>
      </c>
      <c r="S16" s="40">
        <f t="shared" si="3"/>
        <v>2.2257551669316238E-2</v>
      </c>
    </row>
    <row r="17" spans="1:19" x14ac:dyDescent="0.25">
      <c r="A17" s="3" t="s">
        <v>35</v>
      </c>
      <c r="B17" s="7">
        <v>3206106</v>
      </c>
      <c r="C17" s="7">
        <v>3215476</v>
      </c>
      <c r="D17" s="26">
        <v>3217671</v>
      </c>
      <c r="E17" s="31">
        <v>3158222</v>
      </c>
      <c r="F17" s="31">
        <v>3196589</v>
      </c>
      <c r="G17" s="31">
        <v>3185465</v>
      </c>
      <c r="H17" s="31">
        <v>3183979</v>
      </c>
      <c r="I17" s="31">
        <v>3180883</v>
      </c>
      <c r="J17" s="31">
        <v>3152858</v>
      </c>
      <c r="K17" s="31">
        <v>3186174</v>
      </c>
      <c r="L17" s="31">
        <v>3178943</v>
      </c>
      <c r="M17" s="39">
        <v>3183016</v>
      </c>
      <c r="N17" s="42">
        <v>3186776</v>
      </c>
      <c r="O17" s="39">
        <v>3192381</v>
      </c>
      <c r="P17" s="42">
        <f t="shared" si="0"/>
        <v>5605</v>
      </c>
      <c r="Q17" s="14">
        <f t="shared" si="1"/>
        <v>1.758830868564342E-3</v>
      </c>
      <c r="R17" s="42">
        <f t="shared" si="2"/>
        <v>-23095</v>
      </c>
      <c r="S17" s="14">
        <f t="shared" si="3"/>
        <v>-7.1824513695639466E-3</v>
      </c>
    </row>
    <row r="18" spans="1:19" x14ac:dyDescent="0.25">
      <c r="A18" s="4" t="s">
        <v>36</v>
      </c>
      <c r="B18" s="7">
        <v>3129008</v>
      </c>
      <c r="C18" s="7">
        <v>3139492</v>
      </c>
      <c r="D18" s="26">
        <v>3135348</v>
      </c>
      <c r="E18" s="31">
        <v>3076398</v>
      </c>
      <c r="F18" s="31">
        <v>3116521</v>
      </c>
      <c r="G18" s="31">
        <v>3104346</v>
      </c>
      <c r="H18" s="31">
        <v>3101811</v>
      </c>
      <c r="I18" s="31">
        <v>3098502</v>
      </c>
      <c r="J18" s="31">
        <v>3065080</v>
      </c>
      <c r="K18" s="31">
        <v>3099938</v>
      </c>
      <c r="L18" s="31">
        <v>3089330</v>
      </c>
      <c r="M18" s="39">
        <v>3093266</v>
      </c>
      <c r="N18" s="42">
        <v>3096184</v>
      </c>
      <c r="O18" s="39">
        <v>3100641</v>
      </c>
      <c r="P18" s="42">
        <f t="shared" si="0"/>
        <v>4457</v>
      </c>
      <c r="Q18" s="14">
        <f t="shared" si="1"/>
        <v>1.4395139306966254E-3</v>
      </c>
      <c r="R18" s="42">
        <f t="shared" si="2"/>
        <v>-38851</v>
      </c>
      <c r="S18" s="14">
        <f t="shared" si="3"/>
        <v>-1.2374931995367404E-2</v>
      </c>
    </row>
    <row r="19" spans="1:19" x14ac:dyDescent="0.25">
      <c r="A19" s="4" t="s">
        <v>37</v>
      </c>
      <c r="B19" s="7">
        <v>401570</v>
      </c>
      <c r="C19" s="7">
        <v>404053</v>
      </c>
      <c r="D19" s="26">
        <v>405655</v>
      </c>
      <c r="E19" s="31">
        <v>409140</v>
      </c>
      <c r="F19" s="31">
        <v>411236</v>
      </c>
      <c r="G19" s="31">
        <v>412374</v>
      </c>
      <c r="H19" s="31">
        <v>414241</v>
      </c>
      <c r="I19" s="31">
        <v>414298</v>
      </c>
      <c r="J19" s="31">
        <v>431953</v>
      </c>
      <c r="K19" s="31">
        <v>433528</v>
      </c>
      <c r="L19" s="31">
        <v>437749</v>
      </c>
      <c r="M19" s="39">
        <v>438720</v>
      </c>
      <c r="N19" s="42">
        <v>442702</v>
      </c>
      <c r="O19" s="39">
        <v>446067</v>
      </c>
      <c r="P19" s="42">
        <f t="shared" si="0"/>
        <v>3365</v>
      </c>
      <c r="Q19" s="14">
        <f t="shared" si="1"/>
        <v>7.601049916196448E-3</v>
      </c>
      <c r="R19" s="42">
        <f t="shared" si="2"/>
        <v>42014</v>
      </c>
      <c r="S19" s="14">
        <f t="shared" si="3"/>
        <v>0.10398140837959377</v>
      </c>
    </row>
    <row r="20" spans="1:19" x14ac:dyDescent="0.25">
      <c r="A20" s="4" t="s">
        <v>38</v>
      </c>
      <c r="B20" s="7">
        <v>71702</v>
      </c>
      <c r="C20" s="7">
        <v>70782</v>
      </c>
      <c r="D20" s="26">
        <v>70625</v>
      </c>
      <c r="E20" s="31">
        <v>71551</v>
      </c>
      <c r="F20" s="31">
        <v>66942</v>
      </c>
      <c r="G20" s="31">
        <v>67493</v>
      </c>
      <c r="H20" s="31">
        <v>67986</v>
      </c>
      <c r="I20" s="31">
        <v>68079</v>
      </c>
      <c r="J20" s="31">
        <v>68441</v>
      </c>
      <c r="K20" s="31">
        <v>68341</v>
      </c>
      <c r="L20" s="31">
        <v>66836</v>
      </c>
      <c r="M20" s="39">
        <v>64633</v>
      </c>
      <c r="N20" s="42">
        <v>65138</v>
      </c>
      <c r="O20" s="39">
        <v>68422</v>
      </c>
      <c r="P20" s="42">
        <f t="shared" si="0"/>
        <v>3284</v>
      </c>
      <c r="Q20" s="14">
        <f t="shared" si="1"/>
        <v>5.0416039792440664E-2</v>
      </c>
      <c r="R20" s="42">
        <f t="shared" si="2"/>
        <v>-2360</v>
      </c>
      <c r="S20" s="14">
        <f t="shared" si="3"/>
        <v>-3.3341810064705719E-2</v>
      </c>
    </row>
    <row r="21" spans="1:19" x14ac:dyDescent="0.25">
      <c r="A21" s="15"/>
      <c r="B21" s="15"/>
      <c r="C21" s="15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5"/>
      <c r="P21" s="27"/>
      <c r="Q21" s="30"/>
      <c r="R21" s="27"/>
      <c r="S21" s="30"/>
    </row>
    <row r="22" spans="1:19" x14ac:dyDescent="0.25">
      <c r="A22" s="3" t="s">
        <v>39</v>
      </c>
      <c r="B22" s="7">
        <v>7543403</v>
      </c>
      <c r="C22" s="7">
        <v>7613673</v>
      </c>
      <c r="D22" s="26">
        <v>7567385</v>
      </c>
      <c r="E22" s="31">
        <v>7361059</v>
      </c>
      <c r="F22" s="31">
        <v>7330521</v>
      </c>
      <c r="G22" s="31">
        <v>7241108</v>
      </c>
      <c r="H22" s="31">
        <v>7246716</v>
      </c>
      <c r="I22" s="31">
        <v>7143220</v>
      </c>
      <c r="J22" s="31">
        <v>7024371</v>
      </c>
      <c r="K22" s="31">
        <v>7150568</v>
      </c>
      <c r="L22" s="31">
        <v>7060362</v>
      </c>
      <c r="M22" s="39">
        <v>7058818</v>
      </c>
      <c r="N22" s="42">
        <v>7068217</v>
      </c>
      <c r="O22" s="39">
        <v>7084542</v>
      </c>
      <c r="P22" s="42">
        <f t="shared" si="0"/>
        <v>16325</v>
      </c>
      <c r="Q22" s="14">
        <f t="shared" si="1"/>
        <v>2.3096348060621229E-3</v>
      </c>
      <c r="R22" s="42">
        <f t="shared" si="2"/>
        <v>-529131</v>
      </c>
      <c r="S22" s="14">
        <f t="shared" si="3"/>
        <v>-6.9497468567404977E-2</v>
      </c>
    </row>
    <row r="23" spans="1:19" x14ac:dyDescent="0.25">
      <c r="A23" s="4" t="s">
        <v>40</v>
      </c>
      <c r="B23" s="7">
        <v>6770719</v>
      </c>
      <c r="C23" s="7">
        <v>6837928</v>
      </c>
      <c r="D23" s="26">
        <v>6790274</v>
      </c>
      <c r="E23" s="31">
        <v>6571560</v>
      </c>
      <c r="F23" s="31">
        <v>6541961</v>
      </c>
      <c r="G23" s="31">
        <v>6450650</v>
      </c>
      <c r="H23" s="31">
        <v>6449180</v>
      </c>
      <c r="I23" s="31">
        <v>6346290</v>
      </c>
      <c r="J23" s="31">
        <v>6193888</v>
      </c>
      <c r="K23" s="31">
        <v>6314934</v>
      </c>
      <c r="L23" s="31">
        <v>6215690</v>
      </c>
      <c r="M23" s="39">
        <v>6211425</v>
      </c>
      <c r="N23" s="42">
        <v>6211592</v>
      </c>
      <c r="O23" s="39">
        <v>6217633</v>
      </c>
      <c r="P23" s="42">
        <f t="shared" si="0"/>
        <v>6041</v>
      </c>
      <c r="Q23" s="14">
        <f t="shared" si="1"/>
        <v>9.7253650915900464E-4</v>
      </c>
      <c r="R23" s="42">
        <f t="shared" si="2"/>
        <v>-620295</v>
      </c>
      <c r="S23" s="14">
        <f t="shared" si="3"/>
        <v>-9.0713882918919297E-2</v>
      </c>
    </row>
    <row r="24" spans="1:19" x14ac:dyDescent="0.25">
      <c r="A24" s="4" t="s">
        <v>41</v>
      </c>
      <c r="B24" s="7">
        <v>697007</v>
      </c>
      <c r="C24" s="7">
        <v>701092</v>
      </c>
      <c r="D24" s="26">
        <v>702576</v>
      </c>
      <c r="E24" s="31">
        <v>713988</v>
      </c>
      <c r="F24" s="31">
        <v>717991</v>
      </c>
      <c r="G24" s="31">
        <v>719354</v>
      </c>
      <c r="H24" s="31">
        <v>725889</v>
      </c>
      <c r="I24" s="31">
        <v>725255</v>
      </c>
      <c r="J24" s="31">
        <v>758443</v>
      </c>
      <c r="K24" s="31">
        <v>763631</v>
      </c>
      <c r="L24" s="31">
        <v>774369</v>
      </c>
      <c r="M24" s="39">
        <v>779459</v>
      </c>
      <c r="N24" s="42">
        <v>788117</v>
      </c>
      <c r="O24" s="39">
        <v>794816</v>
      </c>
      <c r="P24" s="42">
        <f t="shared" si="0"/>
        <v>6699</v>
      </c>
      <c r="Q24" s="14">
        <f t="shared" si="1"/>
        <v>8.5000069786592605E-3</v>
      </c>
      <c r="R24" s="42">
        <f t="shared" si="2"/>
        <v>93724</v>
      </c>
      <c r="S24" s="14">
        <f t="shared" si="3"/>
        <v>0.13368288327352187</v>
      </c>
    </row>
    <row r="25" spans="1:19" x14ac:dyDescent="0.25">
      <c r="A25" s="4" t="s">
        <v>42</v>
      </c>
      <c r="B25" s="7">
        <v>75677</v>
      </c>
      <c r="C25" s="7">
        <v>74653</v>
      </c>
      <c r="D25" s="26">
        <v>74535</v>
      </c>
      <c r="E25" s="31">
        <v>75511</v>
      </c>
      <c r="F25" s="31">
        <v>70569</v>
      </c>
      <c r="G25" s="31">
        <v>71104</v>
      </c>
      <c r="H25" s="31">
        <v>71647</v>
      </c>
      <c r="I25" s="31">
        <v>71675</v>
      </c>
      <c r="J25" s="31">
        <v>72040</v>
      </c>
      <c r="K25" s="31">
        <v>72003</v>
      </c>
      <c r="L25" s="31">
        <v>70303</v>
      </c>
      <c r="M25" s="39">
        <v>67934</v>
      </c>
      <c r="N25" s="42">
        <v>68508</v>
      </c>
      <c r="O25" s="39">
        <v>72093</v>
      </c>
      <c r="P25" s="42">
        <f t="shared" si="0"/>
        <v>3585</v>
      </c>
      <c r="Q25" s="14">
        <f t="shared" si="1"/>
        <v>5.2329654930811001E-2</v>
      </c>
      <c r="R25" s="42">
        <f t="shared" si="2"/>
        <v>-2560</v>
      </c>
      <c r="S25" s="14">
        <f t="shared" si="3"/>
        <v>-3.4291990944771138E-2</v>
      </c>
    </row>
    <row r="80" spans="1:1" ht="18.75" x14ac:dyDescent="0.3">
      <c r="A80" s="8" t="s">
        <v>43</v>
      </c>
    </row>
    <row r="81" spans="1:14" ht="15.75" x14ac:dyDescent="0.25">
      <c r="A81" s="17"/>
    </row>
    <row r="82" spans="1:14" ht="15.75" x14ac:dyDescent="0.25">
      <c r="A82" s="18" t="s">
        <v>62</v>
      </c>
    </row>
    <row r="83" spans="1:14" ht="15.75" x14ac:dyDescent="0.25">
      <c r="A83" s="19"/>
    </row>
    <row r="84" spans="1:14" ht="15.75" x14ac:dyDescent="0.25">
      <c r="A84" s="18" t="s">
        <v>65</v>
      </c>
    </row>
    <row r="85" spans="1:14" ht="15.7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ht="15.75" x14ac:dyDescent="0.25">
      <c r="A86" s="20" t="s">
        <v>60</v>
      </c>
    </row>
    <row r="87" spans="1:14" ht="15.75" x14ac:dyDescent="0.25">
      <c r="A87" s="20" t="s">
        <v>61</v>
      </c>
    </row>
    <row r="88" spans="1:14" ht="15.75" x14ac:dyDescent="0.25">
      <c r="A88" s="21"/>
    </row>
    <row r="89" spans="1:14" ht="15.75" x14ac:dyDescent="0.25">
      <c r="A89" s="21" t="s">
        <v>44</v>
      </c>
    </row>
    <row r="91" spans="1:14" x14ac:dyDescent="0.25">
      <c r="A91" t="s">
        <v>64</v>
      </c>
    </row>
    <row r="93" spans="1:14" x14ac:dyDescent="0.25">
      <c r="A93" t="s">
        <v>66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2">
        <f>BO10/C10</f>
        <v>9.6635239251096558E-2</v>
      </c>
      <c r="BR10" s="22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2">
        <f t="shared" ref="BQ11:BQ22" si="2">BO11/C11</f>
        <v>-4.6312982427280783E-2</v>
      </c>
      <c r="BR11" s="22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2">
        <f t="shared" si="2"/>
        <v>-5.0357009343439382E-2</v>
      </c>
      <c r="BR12" s="22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2">
        <f t="shared" si="2"/>
        <v>-4.6213209077025137E-4</v>
      </c>
      <c r="BR13" s="22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2">
        <f t="shared" si="2"/>
        <v>9.7820775649290429E-3</v>
      </c>
      <c r="BR14" s="22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2">
        <f t="shared" si="2"/>
        <v>-3.9779356539486277E-2</v>
      </c>
      <c r="BR15" s="22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2">
        <f t="shared" si="2"/>
        <v>8.1265467521843843E-3</v>
      </c>
      <c r="BR16" s="22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2">
        <f t="shared" si="2"/>
        <v>7.255327259568292E-3</v>
      </c>
      <c r="BR17" s="22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2">
        <f t="shared" si="2"/>
        <v>1.319365085306945E-2</v>
      </c>
      <c r="BR18" s="22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2">
        <f t="shared" si="2"/>
        <v>9.9337026974784474E-3</v>
      </c>
      <c r="BR19" s="22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2">
        <f t="shared" si="2"/>
        <v>6.1743402145308501E-3</v>
      </c>
      <c r="BR20" s="22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2">
        <f t="shared" si="2"/>
        <v>0.13560470457557183</v>
      </c>
      <c r="BR21" s="22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2">
        <f t="shared" si="2"/>
        <v>0.1834042670317502</v>
      </c>
      <c r="BR22" s="22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F02901322F4949B12DADB26F832CC1" ma:contentTypeVersion="13" ma:contentTypeDescription="Create a new document." ma:contentTypeScope="" ma:versionID="7352ab07bf1dfe7148bca54d74374620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e00a8ced6b9a434945aca2bbf8bb510a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44019-BE8F-42EA-87F1-6062C5FD4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oktober 23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Gunn Tove Olvin</cp:lastModifiedBy>
  <cp:lastPrinted>2022-09-01T09:33:17Z</cp:lastPrinted>
  <dcterms:created xsi:type="dcterms:W3CDTF">2022-08-03T17:27:27Z</dcterms:created>
  <dcterms:modified xsi:type="dcterms:W3CDTF">2023-10-02T09:08:30Z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