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-my.sharepoint.com/personal/karoline_pedersen_avinor_no/Documents/"/>
    </mc:Choice>
  </mc:AlternateContent>
  <xr:revisionPtr revIDLastSave="0" documentId="8_{D8E3A7E3-AD97-483D-980B-89957C05D24F}" xr6:coauthVersionLast="47" xr6:coauthVersionMax="47" xr10:uidLastSave="{00000000-0000-0000-0000-000000000000}"/>
  <bookViews>
    <workbookView xWindow="19090" yWindow="-110" windowWidth="25820" windowHeight="13900" activeTab="1" xr2:uid="{00000000-000D-0000-FFFF-FFFF00000000}"/>
  </bookViews>
  <sheets>
    <sheet name="Key figures January - 2026" sheetId="1" r:id="rId1"/>
    <sheet name="PAX January - 2026 (monthly)" sheetId="2" r:id="rId2"/>
    <sheet name="Mvt January - 2026 (monthly)" sheetId="3" r:id="rId3"/>
    <sheet name="F&amp;M January - 2026 (monthly)" sheetId="4" r:id="rId4"/>
  </sheets>
  <definedNames>
    <definedName name="_xlnm.Print_Titles" localSheetId="3">'F&amp;M January - 2026 (monthly)'!$1:$4</definedName>
    <definedName name="_xlnm.Print_Titles" localSheetId="0">'Key figures January - 2026'!$1:$2</definedName>
    <definedName name="_xlnm.Print_Titles" localSheetId="2">'Mvt January - 2026 (monthly)'!$1:$3</definedName>
    <definedName name="_xlnm.Print_Titles" localSheetId="1">'PAX January - 2026 (monthly)'!$1:$3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G8" i="1" s="1"/>
  <c r="C8" i="1"/>
  <c r="B8" i="1"/>
  <c r="D8" i="1" s="1"/>
  <c r="G7" i="1"/>
  <c r="D7" i="1"/>
  <c r="G6" i="1"/>
  <c r="D6" i="1"/>
</calcChain>
</file>

<file path=xl/sharedStrings.xml><?xml version="1.0" encoding="utf-8"?>
<sst xmlns="http://schemas.openxmlformats.org/spreadsheetml/2006/main" count="466" uniqueCount="171">
  <si>
    <t>Monthly report, January - 2026</t>
  </si>
  <si>
    <t/>
  </si>
  <si>
    <t>TERMINAL PASSENGERS -   transfer and infants included</t>
  </si>
  <si>
    <t xml:space="preserve">January </t>
  </si>
  <si>
    <t>Year to Date</t>
  </si>
  <si>
    <t>2026</t>
  </si>
  <si>
    <t>2025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</si>
  <si>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</si>
  <si>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</si>
  <si>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</si>
  <si>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</si>
  <si>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</si>
  <si>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</si>
  <si>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</si>
  <si>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</si>
  <si>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</si>
  <si>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</si>
  <si>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</si>
  <si>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</si>
  <si>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</si>
  <si>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</si>
  <si>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</si>
  <si>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</si>
  <si>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</si>
  <si>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</si>
  <si>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</si>
  <si>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</si>
  <si>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</si>
  <si>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</si>
  <si>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</si>
  <si>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</si>
  <si>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</si>
  <si>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</si>
  <si>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</si>
  <si>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</si>
  <si>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</si>
  <si>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</si>
  <si>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</si>
  <si>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</si>
  <si>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</si>
  <si>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</si>
  <si>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</si>
  <si>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</si>
  <si>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</si>
  <si>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</si>
  <si>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</si>
  <si>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</si>
  <si>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</si>
  <si>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</si>
  <si>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</si>
  <si>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</si>
  <si>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</si>
  <si>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</si>
  <si>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</si>
  <si>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</si>
  <si>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</si>
  <si>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</si>
  <si>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</si>
  <si>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</si>
  <si>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</si>
  <si>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</si>
  <si>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</si>
  <si>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</si>
  <si>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</si>
  <si>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</si>
  <si>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</si>
  <si>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</si>
  <si>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</si>
  <si>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</si>
  <si>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</si>
  <si>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</si>
  <si>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</si>
  <si>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</si>
  <si>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</si>
  <si>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</si>
  <si>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</si>
  <si>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</si>
  <si>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</si>
  <si>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</si>
  <si>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</si>
  <si>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</si>
  <si>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</si>
  <si>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</si>
  <si>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</si>
  <si>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</si>
  <si>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</si>
  <si>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</si>
  <si>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</si>
  <si>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</si>
  <si>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</si>
  <si>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</si>
  <si>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</si>
  <si>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</si>
  <si>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</si>
  <si>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</si>
  <si>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</si>
  <si>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</si>
  <si>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</si>
  <si>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</si>
  <si>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</si>
  <si>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</si>
  <si>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</si>
  <si>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</si>
  <si>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</si>
  <si>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</si>
  <si>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</si>
  <si>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</si>
  <si>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</si>
  <si>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</si>
  <si>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</si>
  <si>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</si>
  <si>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</si>
  <si>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</si>
  <si>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</si>
  <si>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</si>
  <si>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</si>
  <si>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January - 2026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</si>
  <si>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</si>
  <si>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</si>
  <si>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</si>
  <si>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</si>
  <si>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</si>
  <si>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</si>
  <si>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</si>
  <si>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</si>
  <si>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</si>
  <si>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</si>
  <si>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</si>
  <si>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</si>
  <si>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</si>
  <si>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</si>
  <si>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</si>
  <si>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</si>
  <si>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</si>
  <si>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</si>
  <si>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</si>
  <si>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</si>
  <si>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</si>
  <si>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</si>
  <si>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</si>
  <si>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</si>
  <si>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</si>
  <si>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</si>
  <si>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</si>
  <si>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</si>
  <si>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</si>
  <si>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</si>
  <si>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</si>
  <si>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</si>
  <si>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</si>
  <si>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</si>
  <si>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</si>
  <si>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</si>
  <si>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</si>
  <si>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</si>
  <si>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</si>
  <si>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</si>
  <si>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</si>
  <si>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</si>
  <si>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</si>
  <si>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</si>
  <si>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</si>
  <si>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</si>
  <si>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</si>
  <si>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January - 2026</t>
  </si>
  <si>
    <t>Weight</t>
  </si>
  <si>
    <t>Mail</t>
  </si>
  <si>
    <t>Metric tonnes</t>
  </si>
  <si>
    <t>Freight and mail monthly, January - 2026</t>
  </si>
  <si>
    <t>RETURN TRIPS - Domestic and International</t>
  </si>
  <si>
    <t>We're missing some freight numbers at the moment. These will be updated gradually.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</si>
</sst>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9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15" fillId="0" borderId="1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workbookViewId="0">
      <pane ySplit="2" topLeftCell="A15" activePane="bottomLeft" state="frozen"/>
      <selection pane="bottomLeft" activeCell="D16" sqref="D16"/>
    </sheetView>
  </sheetViews>
  <sheetFormatPr baseColWidth="10" defaultRowHeight="14.4" x14ac:dyDescent="0.3"/>
  <cols>
    <col min="1" max="1" width="22.6640625" customWidth="1"/>
    <col min="2" max="2" width="13.44140625" customWidth="1"/>
    <col min="3" max="3" width="13.5546875" customWidth="1"/>
    <col min="4" max="4" width="9.21875" customWidth="1"/>
    <col min="5" max="6" width="13.44140625" customWidth="1"/>
    <col min="7" max="7" width="9.21875" customWidth="1"/>
    <col min="8" max="8" width="0" hidden="1" customWidth="1"/>
    <col min="9" max="9" width="18.33203125" customWidth="1"/>
  </cols>
  <sheetData>
    <row r="1" spans="1:7" ht="25.5" customHeight="1" x14ac:dyDescent="0.3">
      <c r="A1" s="58" t="s">
        <v>0</v>
      </c>
      <c r="B1" s="59"/>
      <c r="C1" s="59"/>
      <c r="D1" s="59"/>
      <c r="E1" s="59"/>
      <c r="F1" s="59"/>
      <c r="G1" s="59"/>
    </row>
    <row r="2" spans="1:7" ht="19.2" customHeight="1" x14ac:dyDescent="0.3"/>
    <row r="3" spans="1:7" ht="19.2" customHeight="1" x14ac:dyDescent="0.3">
      <c r="A3" s="53" t="s">
        <v>1</v>
      </c>
      <c r="B3" s="61" t="s">
        <v>169</v>
      </c>
      <c r="C3" s="62"/>
      <c r="D3" s="62"/>
      <c r="E3" s="62"/>
      <c r="F3" s="62"/>
      <c r="G3" s="62"/>
    </row>
    <row r="4" spans="1:7" ht="19.2" customHeight="1" x14ac:dyDescent="0.3">
      <c r="A4" s="54" t="s">
        <v>1</v>
      </c>
      <c r="B4" s="63" t="s">
        <v>3</v>
      </c>
      <c r="C4" s="63"/>
      <c r="D4" s="64"/>
      <c r="E4" s="65" t="s">
        <v>4</v>
      </c>
      <c r="F4" s="66"/>
      <c r="G4" s="67"/>
    </row>
    <row r="5" spans="1:7" ht="19.2" customHeight="1" x14ac:dyDescent="0.3">
      <c r="A5" s="54" t="s">
        <v>1</v>
      </c>
      <c r="B5" s="8">
        <v>2026</v>
      </c>
      <c r="C5" s="9">
        <v>2025</v>
      </c>
      <c r="D5" s="9" t="s">
        <v>7</v>
      </c>
      <c r="E5" s="8">
        <v>2026</v>
      </c>
      <c r="F5" s="8">
        <v>2025</v>
      </c>
      <c r="G5" s="8" t="s">
        <v>7</v>
      </c>
    </row>
    <row r="6" spans="1:7" ht="19.2" customHeight="1" x14ac:dyDescent="0.3">
      <c r="A6" s="55" t="s">
        <v>8</v>
      </c>
      <c r="B6" s="56">
        <v>357506.5</v>
      </c>
      <c r="C6" s="56">
        <v>353967.5</v>
      </c>
      <c r="D6" s="57">
        <f>+B6/C6-1</f>
        <v>9.9980930452654437E-3</v>
      </c>
      <c r="E6" s="56">
        <v>357506.5</v>
      </c>
      <c r="F6" s="56">
        <v>353967.5</v>
      </c>
      <c r="G6" s="57">
        <f t="shared" ref="G6:G8" si="0">+E6/F6-1</f>
        <v>9.9980930452654437E-3</v>
      </c>
    </row>
    <row r="7" spans="1:7" ht="19.2" customHeight="1" x14ac:dyDescent="0.3">
      <c r="A7" s="55" t="s">
        <v>11</v>
      </c>
      <c r="B7" s="56">
        <v>713710</v>
      </c>
      <c r="C7" s="56">
        <v>671436</v>
      </c>
      <c r="D7" s="57">
        <f t="shared" ref="D7:D8" si="1">+B7/C7-1</f>
        <v>6.2960580010604117E-2</v>
      </c>
      <c r="E7" s="56">
        <v>713710</v>
      </c>
      <c r="F7" s="56">
        <v>671436</v>
      </c>
      <c r="G7" s="57">
        <f t="shared" si="0"/>
        <v>6.2960580010604117E-2</v>
      </c>
    </row>
    <row r="8" spans="1:7" ht="19.2" customHeight="1" x14ac:dyDescent="0.3">
      <c r="A8" s="55" t="s">
        <v>13</v>
      </c>
      <c r="B8" s="56">
        <f>SUM(B6:B7)</f>
        <v>1071216.5</v>
      </c>
      <c r="C8" s="56">
        <f>SUM(C6:C7)</f>
        <v>1025403.5</v>
      </c>
      <c r="D8" s="57">
        <f t="shared" si="1"/>
        <v>4.467802187139025E-2</v>
      </c>
      <c r="E8" s="56">
        <f>SUM(E6:E7)</f>
        <v>1071216.5</v>
      </c>
      <c r="F8" s="56">
        <f>SUM(F6:F7)</f>
        <v>1025403.5</v>
      </c>
      <c r="G8" s="57">
        <f t="shared" si="0"/>
        <v>4.467802187139025E-2</v>
      </c>
    </row>
    <row r="9" spans="1:7" ht="19.2" customHeight="1" x14ac:dyDescent="0.3"/>
    <row r="10" spans="1:7" x14ac:dyDescent="0.3">
      <c r="A10" s="1" t="s">
        <v>1</v>
      </c>
      <c r="B10" s="60" t="s">
        <v>2</v>
      </c>
      <c r="C10" s="59"/>
      <c r="D10" s="59"/>
      <c r="E10" s="59"/>
      <c r="F10" s="59"/>
      <c r="G10" s="59"/>
    </row>
    <row r="11" spans="1:7" x14ac:dyDescent="0.3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3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3">
      <c r="A13" s="10" t="s">
        <v>8</v>
      </c>
      <c r="B13" s="11">
        <v>2147787</v>
      </c>
      <c r="C13" s="11">
        <v>2121716</v>
      </c>
      <c r="D13" s="12">
        <v>1.22876954314338E-2</v>
      </c>
      <c r="E13" s="11">
        <v>2147787</v>
      </c>
      <c r="F13" s="11">
        <v>2121716</v>
      </c>
      <c r="G13" s="12">
        <v>1.22876954314338E-2</v>
      </c>
    </row>
    <row r="14" spans="1:7" x14ac:dyDescent="0.3">
      <c r="A14" s="13" t="s">
        <v>9</v>
      </c>
      <c r="B14" s="14">
        <v>2144471</v>
      </c>
      <c r="C14" s="14">
        <v>2116122</v>
      </c>
      <c r="D14" s="15">
        <v>1.3396675617001299E-2</v>
      </c>
      <c r="E14" s="14">
        <v>2144471</v>
      </c>
      <c r="F14" s="14">
        <v>2116122</v>
      </c>
      <c r="G14" s="15">
        <v>1.3396675617001299E-2</v>
      </c>
    </row>
    <row r="15" spans="1:7" x14ac:dyDescent="0.3">
      <c r="A15" s="13" t="s">
        <v>10</v>
      </c>
      <c r="B15" s="14">
        <v>3316</v>
      </c>
      <c r="C15" s="14">
        <v>5594</v>
      </c>
      <c r="D15" s="15">
        <v>-0.407222023596711</v>
      </c>
      <c r="E15" s="14">
        <v>3316</v>
      </c>
      <c r="F15" s="14">
        <v>5594</v>
      </c>
      <c r="G15" s="15">
        <v>-0.407222023596711</v>
      </c>
    </row>
    <row r="16" spans="1:7" x14ac:dyDescent="0.3">
      <c r="A16" s="10" t="s">
        <v>11</v>
      </c>
      <c r="B16" s="11">
        <v>1469879</v>
      </c>
      <c r="C16" s="11">
        <v>1384858</v>
      </c>
      <c r="D16" s="12">
        <v>6.1393298085435498E-2</v>
      </c>
      <c r="E16" s="11">
        <v>1469879</v>
      </c>
      <c r="F16" s="11">
        <v>1384858</v>
      </c>
      <c r="G16" s="12">
        <v>6.1393298085435498E-2</v>
      </c>
    </row>
    <row r="17" spans="1:7" x14ac:dyDescent="0.3">
      <c r="A17" s="13" t="s">
        <v>9</v>
      </c>
      <c r="B17" s="14">
        <v>1389165</v>
      </c>
      <c r="C17" s="14">
        <v>1306758</v>
      </c>
      <c r="D17" s="15">
        <v>6.3062173715408704E-2</v>
      </c>
      <c r="E17" s="14">
        <v>1389165</v>
      </c>
      <c r="F17" s="14">
        <v>1306758</v>
      </c>
      <c r="G17" s="15">
        <v>6.3062173715408704E-2</v>
      </c>
    </row>
    <row r="18" spans="1:7" x14ac:dyDescent="0.3">
      <c r="A18" s="13" t="s">
        <v>10</v>
      </c>
      <c r="B18" s="14">
        <v>80714</v>
      </c>
      <c r="C18" s="14">
        <v>78100</v>
      </c>
      <c r="D18" s="15">
        <v>3.3469910371318801E-2</v>
      </c>
      <c r="E18" s="14">
        <v>80714</v>
      </c>
      <c r="F18" s="14">
        <v>78100</v>
      </c>
      <c r="G18" s="15">
        <v>3.3469910371318801E-2</v>
      </c>
    </row>
    <row r="19" spans="1:7" x14ac:dyDescent="0.3">
      <c r="A19" s="10" t="s">
        <v>12</v>
      </c>
      <c r="B19" s="11">
        <v>43245</v>
      </c>
      <c r="C19" s="11">
        <v>44019</v>
      </c>
      <c r="D19" s="12">
        <v>-1.7583316295236202E-2</v>
      </c>
      <c r="E19" s="11">
        <v>43245</v>
      </c>
      <c r="F19" s="11">
        <v>44019</v>
      </c>
      <c r="G19" s="12">
        <v>-1.7583316295236202E-2</v>
      </c>
    </row>
    <row r="20" spans="1:7" x14ac:dyDescent="0.3">
      <c r="A20" s="10" t="s">
        <v>13</v>
      </c>
      <c r="B20" s="11">
        <v>3660911</v>
      </c>
      <c r="C20" s="11">
        <v>3550593</v>
      </c>
      <c r="D20" s="12">
        <v>3.1070302904331801E-2</v>
      </c>
      <c r="E20" s="11">
        <v>3660911</v>
      </c>
      <c r="F20" s="11">
        <v>3550593</v>
      </c>
      <c r="G20" s="12">
        <v>3.1070302904331801E-2</v>
      </c>
    </row>
    <row r="21" spans="1:7" ht="16.05" customHeight="1" x14ac:dyDescent="0.3"/>
    <row r="22" spans="1:7" x14ac:dyDescent="0.3">
      <c r="A22" s="1" t="s">
        <v>1</v>
      </c>
      <c r="B22" s="60" t="s">
        <v>14</v>
      </c>
      <c r="C22" s="59"/>
      <c r="D22" s="59"/>
      <c r="E22" s="59"/>
      <c r="F22" s="59"/>
      <c r="G22" s="59"/>
    </row>
    <row r="23" spans="1:7" x14ac:dyDescent="0.3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3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3">
      <c r="A25" s="10" t="s">
        <v>8</v>
      </c>
      <c r="B25" s="11">
        <v>32531</v>
      </c>
      <c r="C25" s="11">
        <v>32569</v>
      </c>
      <c r="D25" s="12">
        <v>-1.1667536614572099E-3</v>
      </c>
      <c r="E25" s="11">
        <v>32531</v>
      </c>
      <c r="F25" s="11">
        <v>32569</v>
      </c>
      <c r="G25" s="12">
        <v>-1.1667536614572099E-3</v>
      </c>
    </row>
    <row r="26" spans="1:7" x14ac:dyDescent="0.3">
      <c r="A26" s="13" t="s">
        <v>9</v>
      </c>
      <c r="B26" s="14">
        <v>31984</v>
      </c>
      <c r="C26" s="14">
        <v>32015</v>
      </c>
      <c r="D26" s="15">
        <v>-9.6829611119787599E-4</v>
      </c>
      <c r="E26" s="14">
        <v>31984</v>
      </c>
      <c r="F26" s="14">
        <v>32015</v>
      </c>
      <c r="G26" s="15">
        <v>-9.6829611119787599E-4</v>
      </c>
    </row>
    <row r="27" spans="1:7" x14ac:dyDescent="0.3">
      <c r="A27" s="13" t="s">
        <v>10</v>
      </c>
      <c r="B27" s="14">
        <v>249</v>
      </c>
      <c r="C27" s="14">
        <v>282</v>
      </c>
      <c r="D27" s="15">
        <v>-0.117021276595745</v>
      </c>
      <c r="E27" s="14">
        <v>249</v>
      </c>
      <c r="F27" s="14">
        <v>282</v>
      </c>
      <c r="G27" s="15">
        <v>-0.117021276595745</v>
      </c>
    </row>
    <row r="28" spans="1:7" x14ac:dyDescent="0.3">
      <c r="A28" s="13" t="s">
        <v>15</v>
      </c>
      <c r="B28" s="14">
        <v>298</v>
      </c>
      <c r="C28" s="14">
        <v>272</v>
      </c>
      <c r="D28" s="15">
        <v>9.5588235294117599E-2</v>
      </c>
      <c r="E28" s="14">
        <v>298</v>
      </c>
      <c r="F28" s="14">
        <v>272</v>
      </c>
      <c r="G28" s="15">
        <v>9.5588235294117599E-2</v>
      </c>
    </row>
    <row r="29" spans="1:7" x14ac:dyDescent="0.3">
      <c r="A29" s="10" t="s">
        <v>11</v>
      </c>
      <c r="B29" s="11">
        <v>12006</v>
      </c>
      <c r="C29" s="11">
        <v>11669</v>
      </c>
      <c r="D29" s="12">
        <v>2.88799382980547E-2</v>
      </c>
      <c r="E29" s="11">
        <v>12006</v>
      </c>
      <c r="F29" s="11">
        <v>11669</v>
      </c>
      <c r="G29" s="12">
        <v>2.88799382980547E-2</v>
      </c>
    </row>
    <row r="30" spans="1:7" x14ac:dyDescent="0.3">
      <c r="A30" s="13" t="s">
        <v>9</v>
      </c>
      <c r="B30" s="14">
        <v>10740</v>
      </c>
      <c r="C30" s="14">
        <v>10374</v>
      </c>
      <c r="D30" s="15">
        <v>3.5280508964719501E-2</v>
      </c>
      <c r="E30" s="14">
        <v>10740</v>
      </c>
      <c r="F30" s="14">
        <v>10374</v>
      </c>
      <c r="G30" s="15">
        <v>3.5280508964719501E-2</v>
      </c>
    </row>
    <row r="31" spans="1:7" x14ac:dyDescent="0.3">
      <c r="A31" s="13" t="s">
        <v>10</v>
      </c>
      <c r="B31" s="14">
        <v>705</v>
      </c>
      <c r="C31" s="14">
        <v>732</v>
      </c>
      <c r="D31" s="15">
        <v>-3.6885245901639302E-2</v>
      </c>
      <c r="E31" s="14">
        <v>705</v>
      </c>
      <c r="F31" s="14">
        <v>732</v>
      </c>
      <c r="G31" s="15">
        <v>-3.6885245901639302E-2</v>
      </c>
    </row>
    <row r="32" spans="1:7" x14ac:dyDescent="0.3">
      <c r="A32" s="13" t="s">
        <v>15</v>
      </c>
      <c r="B32" s="14">
        <v>561</v>
      </c>
      <c r="C32" s="14">
        <v>563</v>
      </c>
      <c r="D32" s="15">
        <v>-3.5523978685612799E-3</v>
      </c>
      <c r="E32" s="14">
        <v>561</v>
      </c>
      <c r="F32" s="14">
        <v>563</v>
      </c>
      <c r="G32" s="15">
        <v>-3.5523978685612799E-3</v>
      </c>
    </row>
    <row r="33" spans="1:7" x14ac:dyDescent="0.3">
      <c r="A33" s="10" t="s">
        <v>12</v>
      </c>
      <c r="B33" s="11">
        <v>3241</v>
      </c>
      <c r="C33" s="11">
        <v>3048</v>
      </c>
      <c r="D33" s="12">
        <v>6.3320209973753303E-2</v>
      </c>
      <c r="E33" s="11">
        <v>3241</v>
      </c>
      <c r="F33" s="11">
        <v>3048</v>
      </c>
      <c r="G33" s="12">
        <v>6.3320209973753303E-2</v>
      </c>
    </row>
    <row r="34" spans="1:7" x14ac:dyDescent="0.3">
      <c r="A34" s="10" t="s">
        <v>16</v>
      </c>
      <c r="B34" s="11">
        <v>47778</v>
      </c>
      <c r="C34" s="11">
        <v>47286</v>
      </c>
      <c r="D34" s="12">
        <v>1.0404770968151201E-2</v>
      </c>
      <c r="E34" s="11">
        <v>47778</v>
      </c>
      <c r="F34" s="11">
        <v>47286</v>
      </c>
      <c r="G34" s="12">
        <v>1.0404770968151201E-2</v>
      </c>
    </row>
    <row r="35" spans="1:7" ht="0.3" customHeight="1" x14ac:dyDescent="0.3"/>
    <row r="36" spans="1:7" x14ac:dyDescent="0.3">
      <c r="A36" s="13" t="s">
        <v>17</v>
      </c>
      <c r="B36" s="14">
        <v>5772</v>
      </c>
      <c r="C36" s="14">
        <v>5742</v>
      </c>
      <c r="D36" s="15">
        <v>5.2246603970741903E-3</v>
      </c>
      <c r="E36" s="14">
        <v>5772</v>
      </c>
      <c r="F36" s="14">
        <v>5742</v>
      </c>
      <c r="G36" s="15">
        <v>5.2246603970741903E-3</v>
      </c>
    </row>
    <row r="37" spans="1:7" x14ac:dyDescent="0.3">
      <c r="A37" s="10" t="s">
        <v>18</v>
      </c>
      <c r="B37" s="11">
        <v>53550</v>
      </c>
      <c r="C37" s="11">
        <v>53028</v>
      </c>
      <c r="D37" s="12">
        <v>9.8438560760352994E-3</v>
      </c>
      <c r="E37" s="11">
        <v>53550</v>
      </c>
      <c r="F37" s="11">
        <v>53028</v>
      </c>
      <c r="G37" s="12">
        <v>9.8438560760352994E-3</v>
      </c>
    </row>
    <row r="38" spans="1:7" ht="0" hidden="1" customHeight="1" x14ac:dyDescent="0.3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8" orientation="landscape" horizontalDpi="300" verticalDpi="300" r:id="rId1"/>
  <headerFooter alignWithMargins="0">
    <oddFooter>&amp;L&amp;"Arial,Regular"&amp;7 Rapportdato 10.02.2026 08:48:40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0E2E-E145-419F-9764-9FE5F3D50BBB}">
  <sheetPr>
    <pageSetUpPr fitToPage="1"/>
  </sheetPr>
  <dimension ref="A1:Q5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W26" sqref="W26"/>
    </sheetView>
  </sheetViews>
  <sheetFormatPr baseColWidth="10" defaultRowHeight="14.4" x14ac:dyDescent="0.3"/>
  <cols>
    <col min="1" max="1" width="28.21875" customWidth="1"/>
    <col min="2" max="2" width="7" customWidth="1"/>
    <col min="3" max="3" width="11.33203125" customWidth="1"/>
    <col min="4" max="4" width="8.6640625" customWidth="1"/>
    <col min="5" max="5" width="11.33203125" customWidth="1"/>
    <col min="6" max="6" width="8.109375" customWidth="1"/>
    <col min="7" max="7" width="11.33203125" customWidth="1"/>
    <col min="8" max="8" width="8.6640625" customWidth="1"/>
    <col min="9" max="9" width="11.33203125" customWidth="1"/>
    <col min="10" max="10" width="8.109375" customWidth="1"/>
    <col min="11" max="11" width="8.6640625" customWidth="1"/>
    <col min="12" max="12" width="8.109375" customWidth="1"/>
    <col min="13" max="13" width="8.6640625" customWidth="1"/>
    <col min="14" max="14" width="8.109375" customWidth="1"/>
    <col min="15" max="15" width="8.6640625" customWidth="1"/>
    <col min="16" max="16" width="11.33203125" customWidth="1"/>
    <col min="17" max="17" width="8.109375" customWidth="1"/>
    <col min="18" max="18" width="0" hidden="1" customWidth="1"/>
    <col min="19" max="19" width="7.33203125" customWidth="1"/>
  </cols>
  <sheetData>
    <row r="1" spans="1:17" ht="14.1" customHeight="1" x14ac:dyDescent="0.3"/>
    <row r="2" spans="1:17" ht="27.3" customHeight="1" x14ac:dyDescent="0.3">
      <c r="A2" s="58" t="s">
        <v>116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2.15" customHeight="1" x14ac:dyDescent="0.3"/>
    <row r="4" spans="1:17" x14ac:dyDescent="0.3">
      <c r="A4" s="43" t="s">
        <v>1</v>
      </c>
      <c r="B4" s="43" t="s">
        <v>1</v>
      </c>
      <c r="C4" s="78" t="s">
        <v>115</v>
      </c>
      <c r="D4" s="79"/>
      <c r="E4" s="79"/>
      <c r="F4" s="79"/>
      <c r="G4" s="79"/>
      <c r="H4" s="79"/>
      <c r="I4" s="79"/>
      <c r="J4" s="79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68" t="s">
        <v>1</v>
      </c>
      <c r="Q4" s="69"/>
    </row>
    <row r="5" spans="1:17" ht="15" x14ac:dyDescent="0.3">
      <c r="A5" s="35" t="s">
        <v>1</v>
      </c>
      <c r="B5" s="35" t="s">
        <v>1</v>
      </c>
      <c r="C5" s="80" t="s">
        <v>8</v>
      </c>
      <c r="D5" s="81"/>
      <c r="E5" s="81"/>
      <c r="F5" s="81"/>
      <c r="G5" s="80" t="s">
        <v>11</v>
      </c>
      <c r="H5" s="81"/>
      <c r="I5" s="81"/>
      <c r="J5" s="81"/>
      <c r="K5" s="39" t="s">
        <v>1</v>
      </c>
      <c r="L5" s="38" t="s">
        <v>1</v>
      </c>
      <c r="M5" s="68" t="s">
        <v>114</v>
      </c>
      <c r="N5" s="69"/>
      <c r="O5" s="36" t="s">
        <v>113</v>
      </c>
      <c r="P5" s="70" t="s">
        <v>112</v>
      </c>
      <c r="Q5" s="71"/>
    </row>
    <row r="6" spans="1:17" x14ac:dyDescent="0.3">
      <c r="A6" s="35" t="s">
        <v>1</v>
      </c>
      <c r="B6" s="35" t="s">
        <v>1</v>
      </c>
      <c r="C6" s="34" t="s">
        <v>111</v>
      </c>
      <c r="D6" s="34" t="s">
        <v>110</v>
      </c>
      <c r="E6" s="72" t="s">
        <v>109</v>
      </c>
      <c r="F6" s="73"/>
      <c r="G6" s="34" t="s">
        <v>111</v>
      </c>
      <c r="H6" s="34" t="s">
        <v>110</v>
      </c>
      <c r="I6" s="72" t="s">
        <v>109</v>
      </c>
      <c r="J6" s="73"/>
      <c r="K6" s="74" t="s">
        <v>12</v>
      </c>
      <c r="L6" s="75"/>
      <c r="M6" s="76" t="s">
        <v>108</v>
      </c>
      <c r="N6" s="77"/>
      <c r="O6" s="32" t="s">
        <v>1</v>
      </c>
      <c r="P6" s="76" t="s">
        <v>1</v>
      </c>
      <c r="Q6" s="77"/>
    </row>
    <row r="7" spans="1:17" x14ac:dyDescent="0.3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3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3">
      <c r="A9" s="21" t="s">
        <v>104</v>
      </c>
      <c r="B9" s="21" t="s">
        <v>103</v>
      </c>
      <c r="C9" s="19">
        <v>24391</v>
      </c>
      <c r="D9" s="19">
        <v>1592</v>
      </c>
      <c r="E9" s="19">
        <v>25983</v>
      </c>
      <c r="F9" s="18">
        <v>-9.7187285616281704E-3</v>
      </c>
      <c r="G9" s="19">
        <v>1429</v>
      </c>
      <c r="H9" s="19">
        <v>30</v>
      </c>
      <c r="I9" s="19">
        <v>1459</v>
      </c>
      <c r="J9" s="20"/>
      <c r="K9" s="20"/>
      <c r="L9" s="18">
        <v>-1</v>
      </c>
      <c r="M9" s="19">
        <v>27442</v>
      </c>
      <c r="N9" s="18">
        <v>4.5807926829268299E-2</v>
      </c>
      <c r="O9" s="19">
        <v>534</v>
      </c>
      <c r="P9" s="19">
        <v>27976</v>
      </c>
      <c r="Q9" s="18">
        <v>4.6144641388078701E-2</v>
      </c>
    </row>
    <row r="10" spans="1:17" x14ac:dyDescent="0.3">
      <c r="A10" s="21" t="s">
        <v>102</v>
      </c>
      <c r="B10" s="21" t="s">
        <v>101</v>
      </c>
      <c r="C10" s="19">
        <v>3691</v>
      </c>
      <c r="D10" s="19">
        <v>22</v>
      </c>
      <c r="E10" s="19">
        <v>3713</v>
      </c>
      <c r="F10" s="18">
        <v>-0.10916506717850299</v>
      </c>
      <c r="G10" s="20"/>
      <c r="H10" s="20"/>
      <c r="I10" s="20"/>
      <c r="J10" s="20"/>
      <c r="K10" s="20"/>
      <c r="L10" s="20"/>
      <c r="M10" s="19">
        <v>3713</v>
      </c>
      <c r="N10" s="18">
        <v>-0.10916506717850299</v>
      </c>
      <c r="O10" s="19">
        <v>1774</v>
      </c>
      <c r="P10" s="19">
        <v>5487</v>
      </c>
      <c r="Q10" s="18">
        <v>8.8251516822945401E-3</v>
      </c>
    </row>
    <row r="11" spans="1:17" x14ac:dyDescent="0.3">
      <c r="A11" s="21" t="s">
        <v>100</v>
      </c>
      <c r="B11" s="21" t="s">
        <v>99</v>
      </c>
      <c r="C11" s="19">
        <v>15109</v>
      </c>
      <c r="D11" s="20"/>
      <c r="E11" s="19">
        <v>15109</v>
      </c>
      <c r="F11" s="18">
        <v>-2.5917091096641101E-2</v>
      </c>
      <c r="G11" s="20"/>
      <c r="H11" s="20"/>
      <c r="I11" s="20"/>
      <c r="J11" s="20"/>
      <c r="K11" s="20"/>
      <c r="L11" s="20"/>
      <c r="M11" s="19">
        <v>15109</v>
      </c>
      <c r="N11" s="18">
        <v>-2.5917091096641101E-2</v>
      </c>
      <c r="O11" s="19">
        <v>164</v>
      </c>
      <c r="P11" s="19">
        <v>15273</v>
      </c>
      <c r="Q11" s="18">
        <v>-1.5343949455225299E-2</v>
      </c>
    </row>
    <row r="12" spans="1:17" x14ac:dyDescent="0.3">
      <c r="A12" s="21" t="s">
        <v>98</v>
      </c>
      <c r="B12" s="21" t="s">
        <v>97</v>
      </c>
      <c r="C12" s="19">
        <v>226112</v>
      </c>
      <c r="D12" s="19">
        <v>54224</v>
      </c>
      <c r="E12" s="19">
        <v>280336</v>
      </c>
      <c r="F12" s="18">
        <v>-2.1972271258817899E-2</v>
      </c>
      <c r="G12" s="19">
        <v>133176</v>
      </c>
      <c r="H12" s="19">
        <v>7376</v>
      </c>
      <c r="I12" s="19">
        <v>140552</v>
      </c>
      <c r="J12" s="18">
        <v>8.5444211046583493E-2</v>
      </c>
      <c r="K12" s="19">
        <v>14214</v>
      </c>
      <c r="L12" s="18">
        <v>-3.8815255612658903E-2</v>
      </c>
      <c r="M12" s="19">
        <v>435102</v>
      </c>
      <c r="N12" s="18">
        <v>9.72824951846093E-3</v>
      </c>
      <c r="O12" s="19">
        <v>296</v>
      </c>
      <c r="P12" s="19">
        <v>435398</v>
      </c>
      <c r="Q12" s="18">
        <v>9.1598948651743194E-3</v>
      </c>
    </row>
    <row r="13" spans="1:17" x14ac:dyDescent="0.3">
      <c r="A13" s="21" t="s">
        <v>96</v>
      </c>
      <c r="B13" s="21" t="s">
        <v>95</v>
      </c>
      <c r="C13" s="19">
        <v>389</v>
      </c>
      <c r="D13" s="19">
        <v>14</v>
      </c>
      <c r="E13" s="19">
        <v>403</v>
      </c>
      <c r="F13" s="18">
        <v>0.113259668508287</v>
      </c>
      <c r="G13" s="20"/>
      <c r="H13" s="20"/>
      <c r="I13" s="20"/>
      <c r="J13" s="20"/>
      <c r="K13" s="20"/>
      <c r="L13" s="20"/>
      <c r="M13" s="19">
        <v>403</v>
      </c>
      <c r="N13" s="18">
        <v>0.113259668508287</v>
      </c>
      <c r="O13" s="19">
        <v>639</v>
      </c>
      <c r="P13" s="19">
        <v>1042</v>
      </c>
      <c r="Q13" s="18">
        <v>-0.178881008668243</v>
      </c>
    </row>
    <row r="14" spans="1:17" x14ac:dyDescent="0.3">
      <c r="A14" s="21" t="s">
        <v>94</v>
      </c>
      <c r="B14" s="21" t="s">
        <v>93</v>
      </c>
      <c r="C14" s="19">
        <v>87448</v>
      </c>
      <c r="D14" s="19">
        <v>38426</v>
      </c>
      <c r="E14" s="19">
        <v>125874</v>
      </c>
      <c r="F14" s="18">
        <v>6.0152275713371298E-2</v>
      </c>
      <c r="G14" s="19">
        <v>5053</v>
      </c>
      <c r="H14" s="20"/>
      <c r="I14" s="19">
        <v>5053</v>
      </c>
      <c r="J14" s="18">
        <v>0.25260287555775901</v>
      </c>
      <c r="K14" s="19">
        <v>0</v>
      </c>
      <c r="L14" s="20"/>
      <c r="M14" s="19">
        <v>130927</v>
      </c>
      <c r="N14" s="18">
        <v>6.6476060146946195E-2</v>
      </c>
      <c r="O14" s="19">
        <v>4196</v>
      </c>
      <c r="P14" s="19">
        <v>135123</v>
      </c>
      <c r="Q14" s="18">
        <v>6.0586794763115799E-2</v>
      </c>
    </row>
    <row r="15" spans="1:17" x14ac:dyDescent="0.3">
      <c r="A15" s="21" t="s">
        <v>92</v>
      </c>
      <c r="B15" s="21" t="s">
        <v>91</v>
      </c>
      <c r="C15" s="19">
        <v>7634</v>
      </c>
      <c r="D15" s="19">
        <v>68</v>
      </c>
      <c r="E15" s="19">
        <v>7702</v>
      </c>
      <c r="F15" s="18">
        <v>4.57569585879158E-2</v>
      </c>
      <c r="G15" s="20"/>
      <c r="H15" s="20"/>
      <c r="I15" s="20"/>
      <c r="J15" s="20"/>
      <c r="K15" s="19">
        <v>2393</v>
      </c>
      <c r="L15" s="18">
        <v>-6.8146417445482901E-2</v>
      </c>
      <c r="M15" s="19">
        <v>10095</v>
      </c>
      <c r="N15" s="18">
        <v>1.63092721232256E-2</v>
      </c>
      <c r="O15" s="19">
        <v>479</v>
      </c>
      <c r="P15" s="19">
        <v>10574</v>
      </c>
      <c r="Q15" s="18">
        <v>3.34245504300235E-2</v>
      </c>
    </row>
    <row r="16" spans="1:17" x14ac:dyDescent="0.3">
      <c r="A16" s="21" t="s">
        <v>90</v>
      </c>
      <c r="B16" s="21" t="s">
        <v>89</v>
      </c>
      <c r="C16" s="19">
        <v>727</v>
      </c>
      <c r="D16" s="19">
        <v>10</v>
      </c>
      <c r="E16" s="19">
        <v>737</v>
      </c>
      <c r="F16" s="18">
        <v>-0.210075026795284</v>
      </c>
      <c r="G16" s="20"/>
      <c r="H16" s="20"/>
      <c r="I16" s="20"/>
      <c r="J16" s="20"/>
      <c r="K16" s="20"/>
      <c r="L16" s="20"/>
      <c r="M16" s="19">
        <v>737</v>
      </c>
      <c r="N16" s="18">
        <v>-0.210075026795284</v>
      </c>
      <c r="O16" s="19">
        <v>563</v>
      </c>
      <c r="P16" s="19">
        <v>1300</v>
      </c>
      <c r="Q16" s="18">
        <v>-0.31614939505523398</v>
      </c>
    </row>
    <row r="17" spans="1:17" x14ac:dyDescent="0.3">
      <c r="A17" s="21" t="s">
        <v>88</v>
      </c>
      <c r="B17" s="21" t="s">
        <v>87</v>
      </c>
      <c r="C17" s="19">
        <v>7792</v>
      </c>
      <c r="D17" s="19">
        <v>156</v>
      </c>
      <c r="E17" s="19">
        <v>7948</v>
      </c>
      <c r="F17" s="18">
        <v>-4.7116652679534798E-2</v>
      </c>
      <c r="G17" s="20"/>
      <c r="H17" s="20"/>
      <c r="I17" s="20"/>
      <c r="J17" s="20"/>
      <c r="K17" s="19">
        <v>2962</v>
      </c>
      <c r="L17" s="18">
        <v>0.10687593423019399</v>
      </c>
      <c r="M17" s="19">
        <v>10910</v>
      </c>
      <c r="N17" s="18">
        <v>-9.7122628664790805E-3</v>
      </c>
      <c r="O17" s="19">
        <v>4</v>
      </c>
      <c r="P17" s="19">
        <v>10914</v>
      </c>
      <c r="Q17" s="18">
        <v>-1.10547299746285E-2</v>
      </c>
    </row>
    <row r="18" spans="1:17" x14ac:dyDescent="0.3">
      <c r="A18" s="21" t="s">
        <v>86</v>
      </c>
      <c r="B18" s="21" t="s">
        <v>85</v>
      </c>
      <c r="C18" s="19">
        <v>5700</v>
      </c>
      <c r="D18" s="19">
        <v>6</v>
      </c>
      <c r="E18" s="19">
        <v>5706</v>
      </c>
      <c r="F18" s="18">
        <v>-4.22960725075529E-2</v>
      </c>
      <c r="G18" s="20"/>
      <c r="H18" s="20"/>
      <c r="I18" s="20"/>
      <c r="J18" s="20"/>
      <c r="K18" s="20"/>
      <c r="L18" s="20"/>
      <c r="M18" s="19">
        <v>5706</v>
      </c>
      <c r="N18" s="18">
        <v>-4.22960725075529E-2</v>
      </c>
      <c r="O18" s="19">
        <v>0</v>
      </c>
      <c r="P18" s="19">
        <v>5706</v>
      </c>
      <c r="Q18" s="18">
        <v>-4.22960725075529E-2</v>
      </c>
    </row>
    <row r="19" spans="1:17" x14ac:dyDescent="0.3">
      <c r="A19" s="21" t="s">
        <v>84</v>
      </c>
      <c r="B19" s="21" t="s">
        <v>83</v>
      </c>
      <c r="C19" s="19">
        <v>8651</v>
      </c>
      <c r="D19" s="19">
        <v>790</v>
      </c>
      <c r="E19" s="19">
        <v>9441</v>
      </c>
      <c r="F19" s="18">
        <v>-0.141961283286376</v>
      </c>
      <c r="G19" s="20"/>
      <c r="H19" s="20"/>
      <c r="I19" s="20"/>
      <c r="J19" s="20"/>
      <c r="K19" s="19">
        <v>2026</v>
      </c>
      <c r="L19" s="18">
        <v>-0.20015791551519899</v>
      </c>
      <c r="M19" s="19">
        <v>11467</v>
      </c>
      <c r="N19" s="18">
        <v>-0.152851654846336</v>
      </c>
      <c r="O19" s="19">
        <v>2597</v>
      </c>
      <c r="P19" s="19">
        <v>14064</v>
      </c>
      <c r="Q19" s="18">
        <v>-0.10397553516819601</v>
      </c>
    </row>
    <row r="20" spans="1:17" x14ac:dyDescent="0.3">
      <c r="A20" s="21" t="s">
        <v>82</v>
      </c>
      <c r="B20" s="21" t="s">
        <v>81</v>
      </c>
      <c r="C20" s="19">
        <v>51507</v>
      </c>
      <c r="D20" s="19">
        <v>748</v>
      </c>
      <c r="E20" s="19">
        <v>52255</v>
      </c>
      <c r="F20" s="18">
        <v>4.8560248821109701E-2</v>
      </c>
      <c r="G20" s="19">
        <v>3932</v>
      </c>
      <c r="H20" s="19">
        <v>50</v>
      </c>
      <c r="I20" s="19">
        <v>3982</v>
      </c>
      <c r="J20" s="18">
        <v>0.50264150943396202</v>
      </c>
      <c r="K20" s="20"/>
      <c r="L20" s="20"/>
      <c r="M20" s="19">
        <v>56237</v>
      </c>
      <c r="N20" s="18">
        <v>7.14870915499667E-2</v>
      </c>
      <c r="O20" s="19">
        <v>1522</v>
      </c>
      <c r="P20" s="19">
        <v>57759</v>
      </c>
      <c r="Q20" s="18">
        <v>9.6558008847037399E-2</v>
      </c>
    </row>
    <row r="21" spans="1:17" x14ac:dyDescent="0.3">
      <c r="A21" s="21" t="s">
        <v>80</v>
      </c>
      <c r="B21" s="21" t="s">
        <v>79</v>
      </c>
      <c r="C21" s="19">
        <v>1020</v>
      </c>
      <c r="D21" s="20"/>
      <c r="E21" s="19">
        <v>1020</v>
      </c>
      <c r="F21" s="18">
        <v>0.234866828087167</v>
      </c>
      <c r="G21" s="20"/>
      <c r="H21" s="20"/>
      <c r="I21" s="20"/>
      <c r="J21" s="20"/>
      <c r="K21" s="20"/>
      <c r="L21" s="20"/>
      <c r="M21" s="19">
        <v>1020</v>
      </c>
      <c r="N21" s="18">
        <v>0.234866828087167</v>
      </c>
      <c r="O21" s="19">
        <v>80</v>
      </c>
      <c r="P21" s="19">
        <v>1100</v>
      </c>
      <c r="Q21" s="18">
        <v>-0.102040816326531</v>
      </c>
    </row>
    <row r="22" spans="1:17" x14ac:dyDescent="0.3">
      <c r="A22" s="21" t="s">
        <v>78</v>
      </c>
      <c r="B22" s="21" t="s">
        <v>77</v>
      </c>
      <c r="C22" s="19">
        <v>607</v>
      </c>
      <c r="D22" s="20"/>
      <c r="E22" s="19">
        <v>607</v>
      </c>
      <c r="F22" s="18">
        <v>-0.286721504112808</v>
      </c>
      <c r="G22" s="20"/>
      <c r="H22" s="20"/>
      <c r="I22" s="20"/>
      <c r="J22" s="20"/>
      <c r="K22" s="20"/>
      <c r="L22" s="20"/>
      <c r="M22" s="19">
        <v>607</v>
      </c>
      <c r="N22" s="18">
        <v>-0.286721504112808</v>
      </c>
      <c r="O22" s="19">
        <v>578</v>
      </c>
      <c r="P22" s="19">
        <v>1185</v>
      </c>
      <c r="Q22" s="18">
        <v>-0.27121771217712198</v>
      </c>
    </row>
    <row r="23" spans="1:17" x14ac:dyDescent="0.3">
      <c r="A23" s="21" t="s">
        <v>76</v>
      </c>
      <c r="B23" s="21" t="s">
        <v>75</v>
      </c>
      <c r="C23" s="19">
        <v>18865</v>
      </c>
      <c r="D23" s="19">
        <v>4760</v>
      </c>
      <c r="E23" s="19">
        <v>23625</v>
      </c>
      <c r="F23" s="18">
        <v>0</v>
      </c>
      <c r="G23" s="20"/>
      <c r="H23" s="20"/>
      <c r="I23" s="20"/>
      <c r="J23" s="20"/>
      <c r="K23" s="20"/>
      <c r="L23" s="20"/>
      <c r="M23" s="19">
        <v>23625</v>
      </c>
      <c r="N23" s="18">
        <v>0</v>
      </c>
      <c r="O23" s="19">
        <v>158</v>
      </c>
      <c r="P23" s="19">
        <v>23783</v>
      </c>
      <c r="Q23" s="18">
        <v>6.6878306878306896E-3</v>
      </c>
    </row>
    <row r="24" spans="1:17" x14ac:dyDescent="0.3">
      <c r="A24" s="21" t="s">
        <v>74</v>
      </c>
      <c r="B24" s="21" t="s">
        <v>73</v>
      </c>
      <c r="C24" s="19">
        <v>41434</v>
      </c>
      <c r="D24" s="19">
        <v>182</v>
      </c>
      <c r="E24" s="19">
        <v>41616</v>
      </c>
      <c r="F24" s="18">
        <v>-7.8909099578039002E-3</v>
      </c>
      <c r="G24" s="19">
        <v>16144</v>
      </c>
      <c r="H24" s="19">
        <v>124</v>
      </c>
      <c r="I24" s="19">
        <v>16268</v>
      </c>
      <c r="J24" s="18">
        <v>0.41460869565217401</v>
      </c>
      <c r="K24" s="20"/>
      <c r="L24" s="20"/>
      <c r="M24" s="19">
        <v>57884</v>
      </c>
      <c r="N24" s="18">
        <v>8.3016820401519295E-2</v>
      </c>
      <c r="O24" s="19">
        <v>0</v>
      </c>
      <c r="P24" s="19">
        <v>57884</v>
      </c>
      <c r="Q24" s="18">
        <v>8.2631953016870499E-2</v>
      </c>
    </row>
    <row r="25" spans="1:17" x14ac:dyDescent="0.3">
      <c r="A25" s="21" t="s">
        <v>72</v>
      </c>
      <c r="B25" s="21" t="s">
        <v>71</v>
      </c>
      <c r="C25" s="19">
        <v>20533</v>
      </c>
      <c r="D25" s="19">
        <v>64</v>
      </c>
      <c r="E25" s="19">
        <v>20597</v>
      </c>
      <c r="F25" s="18">
        <v>6.6704645502097495E-2</v>
      </c>
      <c r="G25" s="19">
        <v>1378</v>
      </c>
      <c r="H25" s="20"/>
      <c r="I25" s="19">
        <v>1378</v>
      </c>
      <c r="J25" s="18">
        <v>3.06656694091249E-2</v>
      </c>
      <c r="K25" s="19">
        <v>6361</v>
      </c>
      <c r="L25" s="18">
        <v>6.6208514917867903E-2</v>
      </c>
      <c r="M25" s="19">
        <v>28336</v>
      </c>
      <c r="N25" s="18">
        <v>6.4782804749736994E-2</v>
      </c>
      <c r="O25" s="19">
        <v>0</v>
      </c>
      <c r="P25" s="19">
        <v>28336</v>
      </c>
      <c r="Q25" s="18">
        <v>1.41369313911456E-2</v>
      </c>
    </row>
    <row r="26" spans="1:17" x14ac:dyDescent="0.3">
      <c r="A26" s="21" t="s">
        <v>70</v>
      </c>
      <c r="B26" s="21" t="s">
        <v>69</v>
      </c>
      <c r="C26" s="19">
        <v>5266</v>
      </c>
      <c r="D26" s="19">
        <v>16</v>
      </c>
      <c r="E26" s="19">
        <v>5282</v>
      </c>
      <c r="F26" s="18">
        <v>0.129597946963216</v>
      </c>
      <c r="G26" s="19">
        <v>9</v>
      </c>
      <c r="H26" s="20"/>
      <c r="I26" s="19">
        <v>9</v>
      </c>
      <c r="J26" s="20"/>
      <c r="K26" s="20"/>
      <c r="L26" s="20"/>
      <c r="M26" s="19">
        <v>5291</v>
      </c>
      <c r="N26" s="18">
        <v>0.131522668947819</v>
      </c>
      <c r="O26" s="19">
        <v>33</v>
      </c>
      <c r="P26" s="19">
        <v>5324</v>
      </c>
      <c r="Q26" s="18">
        <v>-1.68760547534221E-3</v>
      </c>
    </row>
    <row r="27" spans="1:17" x14ac:dyDescent="0.3">
      <c r="A27" s="21" t="s">
        <v>68</v>
      </c>
      <c r="B27" s="21" t="s">
        <v>67</v>
      </c>
      <c r="C27" s="19">
        <v>10295</v>
      </c>
      <c r="D27" s="19">
        <v>114</v>
      </c>
      <c r="E27" s="19">
        <v>10409</v>
      </c>
      <c r="F27" s="18">
        <v>0.15681262502778401</v>
      </c>
      <c r="G27" s="20"/>
      <c r="H27" s="20"/>
      <c r="I27" s="20"/>
      <c r="J27" s="20"/>
      <c r="K27" s="20"/>
      <c r="L27" s="20"/>
      <c r="M27" s="19">
        <v>10409</v>
      </c>
      <c r="N27" s="18">
        <v>0.15681262502778401</v>
      </c>
      <c r="O27" s="19">
        <v>249</v>
      </c>
      <c r="P27" s="19">
        <v>10658</v>
      </c>
      <c r="Q27" s="18">
        <v>0.158604196108273</v>
      </c>
    </row>
    <row r="28" spans="1:17" x14ac:dyDescent="0.3">
      <c r="A28" s="21" t="s">
        <v>66</v>
      </c>
      <c r="B28" s="21" t="s">
        <v>65</v>
      </c>
      <c r="C28" s="19">
        <v>955</v>
      </c>
      <c r="D28" s="19">
        <v>2</v>
      </c>
      <c r="E28" s="19">
        <v>957</v>
      </c>
      <c r="F28" s="18">
        <v>-3.2355915065723002E-2</v>
      </c>
      <c r="G28" s="20"/>
      <c r="H28" s="20"/>
      <c r="I28" s="20"/>
      <c r="J28" s="20"/>
      <c r="K28" s="20"/>
      <c r="L28" s="20"/>
      <c r="M28" s="19">
        <v>957</v>
      </c>
      <c r="N28" s="18">
        <v>-3.2355915065723002E-2</v>
      </c>
      <c r="O28" s="19">
        <v>293</v>
      </c>
      <c r="P28" s="19">
        <v>1250</v>
      </c>
      <c r="Q28" s="18">
        <v>-0.100719424460432</v>
      </c>
    </row>
    <row r="29" spans="1:17" x14ac:dyDescent="0.3">
      <c r="A29" s="21" t="s">
        <v>64</v>
      </c>
      <c r="B29" s="21" t="s">
        <v>63</v>
      </c>
      <c r="C29" s="19">
        <v>9853</v>
      </c>
      <c r="D29" s="19">
        <v>78</v>
      </c>
      <c r="E29" s="19">
        <v>9931</v>
      </c>
      <c r="F29" s="18">
        <v>0.14623730378578001</v>
      </c>
      <c r="G29" s="20"/>
      <c r="H29" s="20"/>
      <c r="I29" s="20"/>
      <c r="J29" s="20"/>
      <c r="K29" s="20"/>
      <c r="L29" s="20"/>
      <c r="M29" s="19">
        <v>9931</v>
      </c>
      <c r="N29" s="18">
        <v>0.14623730378578001</v>
      </c>
      <c r="O29" s="19">
        <v>258</v>
      </c>
      <c r="P29" s="19">
        <v>10189</v>
      </c>
      <c r="Q29" s="18">
        <v>0.136150758251561</v>
      </c>
    </row>
    <row r="30" spans="1:17" x14ac:dyDescent="0.3">
      <c r="A30" s="21" t="s">
        <v>62</v>
      </c>
      <c r="B30" s="21" t="s">
        <v>61</v>
      </c>
      <c r="C30" s="19">
        <v>20514</v>
      </c>
      <c r="D30" s="19">
        <v>22</v>
      </c>
      <c r="E30" s="19">
        <v>20536</v>
      </c>
      <c r="F30" s="18">
        <v>-5.5902905479955897E-2</v>
      </c>
      <c r="G30" s="19">
        <v>898</v>
      </c>
      <c r="H30" s="19">
        <v>4</v>
      </c>
      <c r="I30" s="19">
        <v>902</v>
      </c>
      <c r="J30" s="20"/>
      <c r="K30" s="20"/>
      <c r="L30" s="20"/>
      <c r="M30" s="19">
        <v>21438</v>
      </c>
      <c r="N30" s="18">
        <v>-1.4435454211107E-2</v>
      </c>
      <c r="O30" s="19">
        <v>0</v>
      </c>
      <c r="P30" s="19">
        <v>21438</v>
      </c>
      <c r="Q30" s="18">
        <v>-3.3148423758625402E-2</v>
      </c>
    </row>
    <row r="31" spans="1:17" x14ac:dyDescent="0.3">
      <c r="A31" s="21" t="s">
        <v>60</v>
      </c>
      <c r="B31" s="21" t="s">
        <v>59</v>
      </c>
      <c r="C31" s="19">
        <v>5951</v>
      </c>
      <c r="D31" s="19">
        <v>22</v>
      </c>
      <c r="E31" s="19">
        <v>5973</v>
      </c>
      <c r="F31" s="18">
        <v>0.26600254345061503</v>
      </c>
      <c r="G31" s="20"/>
      <c r="H31" s="20"/>
      <c r="I31" s="20"/>
      <c r="J31" s="20"/>
      <c r="K31" s="20"/>
      <c r="L31" s="20"/>
      <c r="M31" s="19">
        <v>5973</v>
      </c>
      <c r="N31" s="18">
        <v>0.26600254345061503</v>
      </c>
      <c r="O31" s="19">
        <v>258</v>
      </c>
      <c r="P31" s="19">
        <v>6231</v>
      </c>
      <c r="Q31" s="18">
        <v>0.24769723668402099</v>
      </c>
    </row>
    <row r="32" spans="1:17" x14ac:dyDescent="0.3">
      <c r="A32" s="21" t="s">
        <v>58</v>
      </c>
      <c r="B32" s="21" t="s">
        <v>57</v>
      </c>
      <c r="C32" s="19">
        <v>1819</v>
      </c>
      <c r="D32" s="19">
        <v>48</v>
      </c>
      <c r="E32" s="19">
        <v>1867</v>
      </c>
      <c r="F32" s="18">
        <v>0.111971411554497</v>
      </c>
      <c r="G32" s="20"/>
      <c r="H32" s="20"/>
      <c r="I32" s="20"/>
      <c r="J32" s="20"/>
      <c r="K32" s="20"/>
      <c r="L32" s="20"/>
      <c r="M32" s="19">
        <v>1867</v>
      </c>
      <c r="N32" s="18">
        <v>0.111971411554497</v>
      </c>
      <c r="O32" s="19">
        <v>953</v>
      </c>
      <c r="P32" s="19">
        <v>2820</v>
      </c>
      <c r="Q32" s="18">
        <v>0.188870151770658</v>
      </c>
    </row>
    <row r="33" spans="1:17" x14ac:dyDescent="0.3">
      <c r="A33" s="21" t="s">
        <v>56</v>
      </c>
      <c r="B33" s="21" t="s">
        <v>55</v>
      </c>
      <c r="C33" s="19">
        <v>556090</v>
      </c>
      <c r="D33" s="19">
        <v>237176</v>
      </c>
      <c r="E33" s="19">
        <v>793266</v>
      </c>
      <c r="F33" s="18">
        <v>2.2305330958634399E-2</v>
      </c>
      <c r="G33" s="19">
        <v>834042</v>
      </c>
      <c r="H33" s="19">
        <v>164426</v>
      </c>
      <c r="I33" s="19">
        <v>998468</v>
      </c>
      <c r="J33" s="18">
        <v>3.08298730340303E-2</v>
      </c>
      <c r="K33" s="20"/>
      <c r="L33" s="20"/>
      <c r="M33" s="19">
        <v>1791734</v>
      </c>
      <c r="N33" s="18">
        <v>2.70382743195435E-2</v>
      </c>
      <c r="O33" s="19">
        <v>540</v>
      </c>
      <c r="P33" s="19">
        <v>1792274</v>
      </c>
      <c r="Q33" s="18">
        <v>2.6776906092920601E-2</v>
      </c>
    </row>
    <row r="34" spans="1:17" x14ac:dyDescent="0.3">
      <c r="A34" s="21" t="s">
        <v>54</v>
      </c>
      <c r="B34" s="21" t="s">
        <v>53</v>
      </c>
      <c r="C34" s="19">
        <v>1299</v>
      </c>
      <c r="D34" s="19">
        <v>44</v>
      </c>
      <c r="E34" s="19">
        <v>1343</v>
      </c>
      <c r="F34" s="18">
        <v>-6.3458856345885606E-2</v>
      </c>
      <c r="G34" s="20"/>
      <c r="H34" s="20"/>
      <c r="I34" s="20"/>
      <c r="J34" s="20"/>
      <c r="K34" s="20"/>
      <c r="L34" s="20"/>
      <c r="M34" s="19">
        <v>1343</v>
      </c>
      <c r="N34" s="18">
        <v>-6.3458856345885606E-2</v>
      </c>
      <c r="O34" s="19">
        <v>0</v>
      </c>
      <c r="P34" s="19">
        <v>1343</v>
      </c>
      <c r="Q34" s="18">
        <v>-6.3458856345885606E-2</v>
      </c>
    </row>
    <row r="35" spans="1:17" x14ac:dyDescent="0.3">
      <c r="A35" s="21" t="s">
        <v>52</v>
      </c>
      <c r="B35" s="21" t="s">
        <v>51</v>
      </c>
      <c r="C35" s="19">
        <v>3499</v>
      </c>
      <c r="D35" s="19">
        <v>8</v>
      </c>
      <c r="E35" s="19">
        <v>3507</v>
      </c>
      <c r="F35" s="18">
        <v>3.5735380980507998E-2</v>
      </c>
      <c r="G35" s="20"/>
      <c r="H35" s="20"/>
      <c r="I35" s="20"/>
      <c r="J35" s="20"/>
      <c r="K35" s="20"/>
      <c r="L35" s="20"/>
      <c r="M35" s="19">
        <v>3507</v>
      </c>
      <c r="N35" s="18">
        <v>3.5735380980507998E-2</v>
      </c>
      <c r="O35" s="19">
        <v>0</v>
      </c>
      <c r="P35" s="19">
        <v>3507</v>
      </c>
      <c r="Q35" s="18">
        <v>-0.12368815592203899</v>
      </c>
    </row>
    <row r="36" spans="1:17" x14ac:dyDescent="0.3">
      <c r="A36" s="21" t="s">
        <v>50</v>
      </c>
      <c r="B36" s="21" t="s">
        <v>49</v>
      </c>
      <c r="C36" s="19">
        <v>537</v>
      </c>
      <c r="D36" s="19">
        <v>6</v>
      </c>
      <c r="E36" s="19">
        <v>543</v>
      </c>
      <c r="F36" s="18">
        <v>4.0229885057471299E-2</v>
      </c>
      <c r="G36" s="20"/>
      <c r="H36" s="20"/>
      <c r="I36" s="20"/>
      <c r="J36" s="20"/>
      <c r="K36" s="20"/>
      <c r="L36" s="20"/>
      <c r="M36" s="19">
        <v>543</v>
      </c>
      <c r="N36" s="18">
        <v>4.0229885057471299E-2</v>
      </c>
      <c r="O36" s="19">
        <v>158</v>
      </c>
      <c r="P36" s="19">
        <v>701</v>
      </c>
      <c r="Q36" s="18">
        <v>-9.0791180285343706E-2</v>
      </c>
    </row>
    <row r="37" spans="1:17" x14ac:dyDescent="0.3">
      <c r="A37" s="21" t="s">
        <v>48</v>
      </c>
      <c r="B37" s="21" t="s">
        <v>47</v>
      </c>
      <c r="C37" s="19">
        <v>2988</v>
      </c>
      <c r="D37" s="19">
        <v>16</v>
      </c>
      <c r="E37" s="19">
        <v>3004</v>
      </c>
      <c r="F37" s="18">
        <v>0.21471896482005701</v>
      </c>
      <c r="G37" s="20"/>
      <c r="H37" s="20"/>
      <c r="I37" s="20"/>
      <c r="J37" s="20"/>
      <c r="K37" s="20"/>
      <c r="L37" s="20"/>
      <c r="M37" s="19">
        <v>3004</v>
      </c>
      <c r="N37" s="18">
        <v>0.21471896482005701</v>
      </c>
      <c r="O37" s="19">
        <v>475</v>
      </c>
      <c r="P37" s="19">
        <v>3479</v>
      </c>
      <c r="Q37" s="18">
        <v>0.21219512195122001</v>
      </c>
    </row>
    <row r="38" spans="1:17" x14ac:dyDescent="0.3">
      <c r="A38" s="21" t="s">
        <v>46</v>
      </c>
      <c r="B38" s="21" t="s">
        <v>45</v>
      </c>
      <c r="C38" s="19">
        <v>4855</v>
      </c>
      <c r="D38" s="19">
        <v>22</v>
      </c>
      <c r="E38" s="19">
        <v>4877</v>
      </c>
      <c r="F38" s="18">
        <v>-0.161018407018751</v>
      </c>
      <c r="G38" s="20"/>
      <c r="H38" s="20"/>
      <c r="I38" s="20"/>
      <c r="J38" s="20"/>
      <c r="K38" s="19">
        <v>0</v>
      </c>
      <c r="L38" s="18">
        <v>-1</v>
      </c>
      <c r="M38" s="19">
        <v>4877</v>
      </c>
      <c r="N38" s="18">
        <v>-0.16475423873951001</v>
      </c>
      <c r="O38" s="19">
        <v>299</v>
      </c>
      <c r="P38" s="19">
        <v>5176</v>
      </c>
      <c r="Q38" s="18">
        <v>-0.18114222433159299</v>
      </c>
    </row>
    <row r="39" spans="1:17" x14ac:dyDescent="0.3">
      <c r="A39" s="21" t="s">
        <v>44</v>
      </c>
      <c r="B39" s="21" t="s">
        <v>43</v>
      </c>
      <c r="C39" s="19">
        <v>4210</v>
      </c>
      <c r="D39" s="19">
        <v>908</v>
      </c>
      <c r="E39" s="19">
        <v>5118</v>
      </c>
      <c r="F39" s="18">
        <v>7.7473684210526306E-2</v>
      </c>
      <c r="G39" s="20"/>
      <c r="H39" s="20"/>
      <c r="I39" s="20"/>
      <c r="J39" s="20"/>
      <c r="K39" s="20"/>
      <c r="L39" s="20"/>
      <c r="M39" s="19">
        <v>5118</v>
      </c>
      <c r="N39" s="18">
        <v>7.7473684210526306E-2</v>
      </c>
      <c r="O39" s="19">
        <v>2224</v>
      </c>
      <c r="P39" s="19">
        <v>7342</v>
      </c>
      <c r="Q39" s="18">
        <v>4.11230856494611E-2</v>
      </c>
    </row>
    <row r="40" spans="1:17" x14ac:dyDescent="0.3">
      <c r="A40" s="21" t="s">
        <v>42</v>
      </c>
      <c r="B40" s="21" t="s">
        <v>41</v>
      </c>
      <c r="C40" s="19">
        <v>157993</v>
      </c>
      <c r="D40" s="19">
        <v>3468</v>
      </c>
      <c r="E40" s="19">
        <v>161461</v>
      </c>
      <c r="F40" s="18">
        <v>-1.6057673556942299E-2</v>
      </c>
      <c r="G40" s="19">
        <v>89390</v>
      </c>
      <c r="H40" s="19">
        <v>3336</v>
      </c>
      <c r="I40" s="19">
        <v>92726</v>
      </c>
      <c r="J40" s="18">
        <v>1.9751457164852101E-2</v>
      </c>
      <c r="K40" s="19">
        <v>15289</v>
      </c>
      <c r="L40" s="18">
        <v>-1.1060802069857699E-2</v>
      </c>
      <c r="M40" s="19">
        <v>269476</v>
      </c>
      <c r="N40" s="18">
        <v>-3.7340195056306102E-3</v>
      </c>
      <c r="O40" s="19">
        <v>450</v>
      </c>
      <c r="P40" s="19">
        <v>269926</v>
      </c>
      <c r="Q40" s="18">
        <v>-4.20561782001431E-3</v>
      </c>
    </row>
    <row r="41" spans="1:17" x14ac:dyDescent="0.3">
      <c r="A41" s="21" t="s">
        <v>40</v>
      </c>
      <c r="B41" s="21" t="s">
        <v>39</v>
      </c>
      <c r="C41" s="19">
        <v>9724</v>
      </c>
      <c r="D41" s="19">
        <v>156</v>
      </c>
      <c r="E41" s="19">
        <v>9880</v>
      </c>
      <c r="F41" s="18">
        <v>5.6232627752832998E-2</v>
      </c>
      <c r="G41" s="20"/>
      <c r="H41" s="20"/>
      <c r="I41" s="20"/>
      <c r="J41" s="20"/>
      <c r="K41" s="20"/>
      <c r="L41" s="20"/>
      <c r="M41" s="19">
        <v>9880</v>
      </c>
      <c r="N41" s="18">
        <v>5.6232627752832998E-2</v>
      </c>
      <c r="O41" s="19">
        <v>199</v>
      </c>
      <c r="P41" s="19">
        <v>10079</v>
      </c>
      <c r="Q41" s="18">
        <v>3.9929839042509303E-2</v>
      </c>
    </row>
    <row r="42" spans="1:17" x14ac:dyDescent="0.3">
      <c r="A42" s="21" t="s">
        <v>38</v>
      </c>
      <c r="B42" s="21" t="s">
        <v>37</v>
      </c>
      <c r="C42" s="19">
        <v>10591</v>
      </c>
      <c r="D42" s="19">
        <v>2</v>
      </c>
      <c r="E42" s="19">
        <v>10593</v>
      </c>
      <c r="F42" s="18">
        <v>0.14259518929996801</v>
      </c>
      <c r="G42" s="20"/>
      <c r="H42" s="20"/>
      <c r="I42" s="20"/>
      <c r="J42" s="18">
        <v>-1</v>
      </c>
      <c r="K42" s="20"/>
      <c r="L42" s="20"/>
      <c r="M42" s="19">
        <v>10593</v>
      </c>
      <c r="N42" s="18">
        <v>0.141979301423027</v>
      </c>
      <c r="O42" s="19">
        <v>0</v>
      </c>
      <c r="P42" s="19">
        <v>10593</v>
      </c>
      <c r="Q42" s="18">
        <v>0.12392572944297101</v>
      </c>
    </row>
    <row r="43" spans="1:17" x14ac:dyDescent="0.3">
      <c r="A43" s="21" t="s">
        <v>36</v>
      </c>
      <c r="B43" s="21" t="s">
        <v>35</v>
      </c>
      <c r="C43" s="19">
        <v>7337</v>
      </c>
      <c r="D43" s="19">
        <v>28</v>
      </c>
      <c r="E43" s="19">
        <v>7365</v>
      </c>
      <c r="F43" s="18">
        <v>-4.5984455958549199E-2</v>
      </c>
      <c r="G43" s="20"/>
      <c r="H43" s="20"/>
      <c r="I43" s="20"/>
      <c r="J43" s="20"/>
      <c r="K43" s="20"/>
      <c r="L43" s="20"/>
      <c r="M43" s="19">
        <v>7365</v>
      </c>
      <c r="N43" s="18">
        <v>-4.5984455958549199E-2</v>
      </c>
      <c r="O43" s="19">
        <v>68</v>
      </c>
      <c r="P43" s="19">
        <v>7433</v>
      </c>
      <c r="Q43" s="18">
        <v>-4.5215157353885697E-2</v>
      </c>
    </row>
    <row r="44" spans="1:17" x14ac:dyDescent="0.3">
      <c r="A44" s="21" t="s">
        <v>34</v>
      </c>
      <c r="B44" s="21" t="s">
        <v>33</v>
      </c>
      <c r="C44" s="19">
        <v>796</v>
      </c>
      <c r="D44" s="20"/>
      <c r="E44" s="19">
        <v>796</v>
      </c>
      <c r="F44" s="18">
        <v>-2.92682926829268E-2</v>
      </c>
      <c r="G44" s="20"/>
      <c r="H44" s="20"/>
      <c r="I44" s="20"/>
      <c r="J44" s="20"/>
      <c r="K44" s="20"/>
      <c r="L44" s="20"/>
      <c r="M44" s="19">
        <v>796</v>
      </c>
      <c r="N44" s="18">
        <v>-2.92682926829268E-2</v>
      </c>
      <c r="O44" s="19">
        <v>0</v>
      </c>
      <c r="P44" s="19">
        <v>796</v>
      </c>
      <c r="Q44" s="18">
        <v>-2.92682926829268E-2</v>
      </c>
    </row>
    <row r="45" spans="1:17" x14ac:dyDescent="0.3">
      <c r="A45" s="21" t="s">
        <v>32</v>
      </c>
      <c r="B45" s="21" t="s">
        <v>31</v>
      </c>
      <c r="C45" s="19">
        <v>135227</v>
      </c>
      <c r="D45" s="19">
        <v>32942</v>
      </c>
      <c r="E45" s="19">
        <v>168169</v>
      </c>
      <c r="F45" s="18">
        <v>5.54628072201441E-2</v>
      </c>
      <c r="G45" s="19">
        <v>140786</v>
      </c>
      <c r="H45" s="19">
        <v>1466</v>
      </c>
      <c r="I45" s="19">
        <v>142252</v>
      </c>
      <c r="J45" s="18">
        <v>0.25774307919470202</v>
      </c>
      <c r="K45" s="20"/>
      <c r="L45" s="20"/>
      <c r="M45" s="19">
        <v>310421</v>
      </c>
      <c r="N45" s="18">
        <v>0.139439788865519</v>
      </c>
      <c r="O45" s="19">
        <v>6639</v>
      </c>
      <c r="P45" s="19">
        <v>317060</v>
      </c>
      <c r="Q45" s="18">
        <v>0.136346530856543</v>
      </c>
    </row>
    <row r="46" spans="1:17" x14ac:dyDescent="0.3">
      <c r="A46" s="21" t="s">
        <v>30</v>
      </c>
      <c r="B46" s="21" t="s">
        <v>29</v>
      </c>
      <c r="C46" s="19">
        <v>198277</v>
      </c>
      <c r="D46" s="19">
        <v>29496</v>
      </c>
      <c r="E46" s="19">
        <v>227773</v>
      </c>
      <c r="F46" s="18">
        <v>-2.2827700412708998E-2</v>
      </c>
      <c r="G46" s="19">
        <v>52919</v>
      </c>
      <c r="H46" s="19">
        <v>2220</v>
      </c>
      <c r="I46" s="19">
        <v>55139</v>
      </c>
      <c r="J46" s="18">
        <v>8.1093269023390799E-2</v>
      </c>
      <c r="K46" s="19">
        <v>0</v>
      </c>
      <c r="L46" s="20"/>
      <c r="M46" s="19">
        <v>282912</v>
      </c>
      <c r="N46" s="18">
        <v>-4.1711105713893503E-3</v>
      </c>
      <c r="O46" s="19">
        <v>4134</v>
      </c>
      <c r="P46" s="19">
        <v>287046</v>
      </c>
      <c r="Q46" s="18">
        <v>-7.9318174748825802E-3</v>
      </c>
    </row>
    <row r="47" spans="1:17" x14ac:dyDescent="0.3">
      <c r="A47" s="21" t="s">
        <v>28</v>
      </c>
      <c r="B47" s="21" t="s">
        <v>27</v>
      </c>
      <c r="C47" s="19">
        <v>3706</v>
      </c>
      <c r="D47" s="19">
        <v>2134</v>
      </c>
      <c r="E47" s="19">
        <v>5840</v>
      </c>
      <c r="F47" s="18">
        <v>2.85311729482212E-2</v>
      </c>
      <c r="G47" s="20"/>
      <c r="H47" s="20"/>
      <c r="I47" s="20"/>
      <c r="J47" s="20"/>
      <c r="K47" s="20"/>
      <c r="L47" s="20"/>
      <c r="M47" s="19">
        <v>5840</v>
      </c>
      <c r="N47" s="18">
        <v>2.85311729482212E-2</v>
      </c>
      <c r="O47" s="19">
        <v>631</v>
      </c>
      <c r="P47" s="19">
        <v>6471</v>
      </c>
      <c r="Q47" s="18">
        <v>3.5028790786948198E-2</v>
      </c>
    </row>
    <row r="48" spans="1:17" x14ac:dyDescent="0.3">
      <c r="A48" s="21" t="s">
        <v>26</v>
      </c>
      <c r="B48" s="21" t="s">
        <v>25</v>
      </c>
      <c r="C48" s="19">
        <v>494</v>
      </c>
      <c r="D48" s="19">
        <v>316</v>
      </c>
      <c r="E48" s="19">
        <v>810</v>
      </c>
      <c r="F48" s="18">
        <v>0.50557620817843896</v>
      </c>
      <c r="G48" s="20"/>
      <c r="H48" s="20"/>
      <c r="I48" s="20"/>
      <c r="J48" s="20"/>
      <c r="K48" s="20"/>
      <c r="L48" s="20"/>
      <c r="M48" s="19">
        <v>810</v>
      </c>
      <c r="N48" s="18">
        <v>0.50557620817843896</v>
      </c>
      <c r="O48" s="19">
        <v>1059</v>
      </c>
      <c r="P48" s="19">
        <v>1869</v>
      </c>
      <c r="Q48" s="18">
        <v>-0.150068212824011</v>
      </c>
    </row>
    <row r="49" spans="1:17" x14ac:dyDescent="0.3">
      <c r="A49" s="21" t="s">
        <v>24</v>
      </c>
      <c r="B49" s="21" t="s">
        <v>23</v>
      </c>
      <c r="C49" s="19">
        <v>566</v>
      </c>
      <c r="D49" s="20"/>
      <c r="E49" s="19">
        <v>566</v>
      </c>
      <c r="F49" s="18">
        <v>4.0441176470588203E-2</v>
      </c>
      <c r="G49" s="20"/>
      <c r="H49" s="20"/>
      <c r="I49" s="20"/>
      <c r="J49" s="20"/>
      <c r="K49" s="20"/>
      <c r="L49" s="20"/>
      <c r="M49" s="19">
        <v>566</v>
      </c>
      <c r="N49" s="18">
        <v>4.0441176470588203E-2</v>
      </c>
      <c r="O49" s="19">
        <v>0</v>
      </c>
      <c r="P49" s="19">
        <v>566</v>
      </c>
      <c r="Q49" s="18">
        <v>4.0441176470588203E-2</v>
      </c>
    </row>
    <row r="50" spans="1:17" x14ac:dyDescent="0.3">
      <c r="A50" s="21" t="s">
        <v>22</v>
      </c>
      <c r="B50" s="21" t="s">
        <v>21</v>
      </c>
      <c r="C50" s="19">
        <v>11331</v>
      </c>
      <c r="D50" s="19">
        <v>34</v>
      </c>
      <c r="E50" s="19">
        <v>11365</v>
      </c>
      <c r="F50" s="18">
        <v>-1.5505890505890499E-2</v>
      </c>
      <c r="G50" s="20"/>
      <c r="H50" s="20"/>
      <c r="I50" s="20"/>
      <c r="J50" s="20"/>
      <c r="K50" s="20"/>
      <c r="L50" s="20"/>
      <c r="M50" s="19">
        <v>11365</v>
      </c>
      <c r="N50" s="18">
        <v>-1.5505890505890499E-2</v>
      </c>
      <c r="O50" s="19">
        <v>123</v>
      </c>
      <c r="P50" s="19">
        <v>11488</v>
      </c>
      <c r="Q50" s="18">
        <v>-1.91256830601093E-2</v>
      </c>
    </row>
    <row r="51" spans="1:17" x14ac:dyDescent="0.3">
      <c r="A51" s="21" t="s">
        <v>20</v>
      </c>
      <c r="B51" s="21" t="s">
        <v>19</v>
      </c>
      <c r="C51" s="19">
        <v>53598</v>
      </c>
      <c r="D51" s="19">
        <v>286</v>
      </c>
      <c r="E51" s="19">
        <v>53884</v>
      </c>
      <c r="F51" s="18">
        <v>3.0779531324724999E-2</v>
      </c>
      <c r="G51" s="19">
        <v>11661</v>
      </c>
      <c r="H51" s="19">
        <v>30</v>
      </c>
      <c r="I51" s="19">
        <v>11691</v>
      </c>
      <c r="J51" s="18">
        <v>-4.2035398230088498E-2</v>
      </c>
      <c r="K51" s="20"/>
      <c r="L51" s="20"/>
      <c r="M51" s="19">
        <v>65575</v>
      </c>
      <c r="N51" s="18">
        <v>1.69977822236697E-2</v>
      </c>
      <c r="O51" s="19">
        <v>0</v>
      </c>
      <c r="P51" s="19">
        <v>65575</v>
      </c>
      <c r="Q51" s="18">
        <v>5.3352139451454204E-3</v>
      </c>
    </row>
    <row r="52" spans="1:17" ht="0" hidden="1" customHeight="1" x14ac:dyDescent="0.3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10.02.2026 08:50:18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5714-7F2C-4D78-8DCC-AAAA07ABDA69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4" x14ac:dyDescent="0.3"/>
  <cols>
    <col min="1" max="1" width="33.44140625" customWidth="1"/>
    <col min="2" max="2" width="6.44140625" customWidth="1"/>
    <col min="3" max="6" width="9.21875" customWidth="1"/>
    <col min="7" max="7" width="13.5546875" customWidth="1"/>
    <col min="8" max="13" width="9.21875" customWidth="1"/>
    <col min="14" max="14" width="26.33203125" customWidth="1"/>
  </cols>
  <sheetData>
    <row r="1" spans="1:13" ht="14.1" customHeight="1" x14ac:dyDescent="0.3"/>
    <row r="2" spans="1:13" ht="25.2" customHeight="1" x14ac:dyDescent="0.3">
      <c r="A2" s="58" t="s">
        <v>164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4.25" customHeight="1" x14ac:dyDescent="0.3"/>
    <row r="4" spans="1:13" x14ac:dyDescent="0.3">
      <c r="A4" s="49" t="s">
        <v>1</v>
      </c>
      <c r="B4" s="49" t="s">
        <v>1</v>
      </c>
      <c r="C4" s="80" t="s">
        <v>163</v>
      </c>
      <c r="D4" s="81"/>
      <c r="E4" s="81"/>
      <c r="F4" s="81"/>
      <c r="G4" s="81"/>
      <c r="H4" s="81"/>
      <c r="I4" s="81"/>
      <c r="J4" s="68" t="s">
        <v>1</v>
      </c>
      <c r="K4" s="69"/>
      <c r="L4" s="68" t="s">
        <v>1</v>
      </c>
      <c r="M4" s="69"/>
    </row>
    <row r="5" spans="1:13" x14ac:dyDescent="0.3">
      <c r="A5" s="35" t="s">
        <v>1</v>
      </c>
      <c r="B5" s="35" t="s">
        <v>1</v>
      </c>
      <c r="C5" s="82" t="s">
        <v>8</v>
      </c>
      <c r="D5" s="81"/>
      <c r="E5" s="83" t="s">
        <v>11</v>
      </c>
      <c r="F5" s="69"/>
      <c r="G5" s="34" t="s">
        <v>12</v>
      </c>
      <c r="H5" s="72" t="s">
        <v>162</v>
      </c>
      <c r="I5" s="73"/>
      <c r="J5" s="76" t="s">
        <v>161</v>
      </c>
      <c r="K5" s="77"/>
      <c r="L5" s="76" t="s">
        <v>160</v>
      </c>
      <c r="M5" s="77"/>
    </row>
    <row r="6" spans="1:13" x14ac:dyDescent="0.3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3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3">
      <c r="A8" s="21" t="s">
        <v>159</v>
      </c>
      <c r="B8" s="21" t="s">
        <v>103</v>
      </c>
      <c r="C8" s="19">
        <v>511</v>
      </c>
      <c r="D8" s="18">
        <v>2.6104417670682702E-2</v>
      </c>
      <c r="E8" s="19">
        <v>19</v>
      </c>
      <c r="F8" s="18">
        <v>18</v>
      </c>
      <c r="G8" s="20"/>
      <c r="H8" s="19">
        <v>530</v>
      </c>
      <c r="I8" s="18">
        <v>5.7884231536926199E-2</v>
      </c>
      <c r="J8" s="19">
        <v>238</v>
      </c>
      <c r="K8" s="18">
        <v>-6.2992125984251995E-2</v>
      </c>
      <c r="L8" s="19">
        <v>768</v>
      </c>
      <c r="M8" s="18">
        <v>1.7218543046357601E-2</v>
      </c>
    </row>
    <row r="9" spans="1:13" x14ac:dyDescent="0.3">
      <c r="A9" s="21" t="s">
        <v>158</v>
      </c>
      <c r="B9" s="21" t="s">
        <v>101</v>
      </c>
      <c r="C9" s="19">
        <v>244</v>
      </c>
      <c r="D9" s="18">
        <v>-7.2243346007604597E-2</v>
      </c>
      <c r="E9" s="20"/>
      <c r="F9" s="20"/>
      <c r="G9" s="20"/>
      <c r="H9" s="19">
        <v>244</v>
      </c>
      <c r="I9" s="18">
        <v>-7.2243346007604597E-2</v>
      </c>
      <c r="J9" s="19">
        <v>6</v>
      </c>
      <c r="K9" s="18">
        <v>-0.45454545454545497</v>
      </c>
      <c r="L9" s="19">
        <v>250</v>
      </c>
      <c r="M9" s="18">
        <v>-8.7591240875912399E-2</v>
      </c>
    </row>
    <row r="10" spans="1:13" x14ac:dyDescent="0.3">
      <c r="A10" s="21" t="s">
        <v>157</v>
      </c>
      <c r="B10" s="21" t="s">
        <v>99</v>
      </c>
      <c r="C10" s="19">
        <v>153</v>
      </c>
      <c r="D10" s="18">
        <v>-3.1645569620253201E-2</v>
      </c>
      <c r="E10" s="19">
        <v>12</v>
      </c>
      <c r="F10" s="18">
        <v>0.5</v>
      </c>
      <c r="G10" s="20"/>
      <c r="H10" s="19">
        <v>165</v>
      </c>
      <c r="I10" s="18">
        <v>-6.0240963855421699E-3</v>
      </c>
      <c r="J10" s="19">
        <v>374</v>
      </c>
      <c r="K10" s="18">
        <v>9.6774193548387094E-2</v>
      </c>
      <c r="L10" s="19">
        <v>539</v>
      </c>
      <c r="M10" s="18">
        <v>6.3116370808678504E-2</v>
      </c>
    </row>
    <row r="11" spans="1:13" x14ac:dyDescent="0.3">
      <c r="A11" s="21" t="s">
        <v>156</v>
      </c>
      <c r="B11" s="21" t="s">
        <v>97</v>
      </c>
      <c r="C11" s="19">
        <v>4092</v>
      </c>
      <c r="D11" s="18">
        <v>3.3072456450391301E-2</v>
      </c>
      <c r="E11" s="19">
        <v>1301</v>
      </c>
      <c r="F11" s="18">
        <v>3.4181240063593001E-2</v>
      </c>
      <c r="G11" s="19">
        <v>970</v>
      </c>
      <c r="H11" s="19">
        <v>6363</v>
      </c>
      <c r="I11" s="18">
        <v>2.3648648648648699E-2</v>
      </c>
      <c r="J11" s="19">
        <v>589</v>
      </c>
      <c r="K11" s="18">
        <v>0.329571106094808</v>
      </c>
      <c r="L11" s="19">
        <v>6952</v>
      </c>
      <c r="M11" s="18">
        <v>4.4000600690794402E-2</v>
      </c>
    </row>
    <row r="12" spans="1:13" x14ac:dyDescent="0.3">
      <c r="A12" s="21" t="s">
        <v>155</v>
      </c>
      <c r="B12" s="21" t="s">
        <v>95</v>
      </c>
      <c r="C12" s="19">
        <v>132</v>
      </c>
      <c r="D12" s="18">
        <v>-5.7142857142857099E-2</v>
      </c>
      <c r="E12" s="20"/>
      <c r="F12" s="20"/>
      <c r="G12" s="20"/>
      <c r="H12" s="19">
        <v>132</v>
      </c>
      <c r="I12" s="18">
        <v>-5.7142857142857099E-2</v>
      </c>
      <c r="J12" s="20"/>
      <c r="K12" s="18">
        <v>-1</v>
      </c>
      <c r="L12" s="19">
        <v>132</v>
      </c>
      <c r="M12" s="18">
        <v>-8.3333333333333301E-2</v>
      </c>
    </row>
    <row r="13" spans="1:13" x14ac:dyDescent="0.3">
      <c r="A13" s="21" t="s">
        <v>154</v>
      </c>
      <c r="B13" s="21" t="s">
        <v>93</v>
      </c>
      <c r="C13" s="19">
        <v>2586</v>
      </c>
      <c r="D13" s="18">
        <v>-5.82665695557174E-2</v>
      </c>
      <c r="E13" s="19">
        <v>44</v>
      </c>
      <c r="F13" s="18">
        <v>0.25714285714285701</v>
      </c>
      <c r="G13" s="19">
        <v>1</v>
      </c>
      <c r="H13" s="19">
        <v>2631</v>
      </c>
      <c r="I13" s="18">
        <v>-5.39374325782093E-2</v>
      </c>
      <c r="J13" s="19">
        <v>405</v>
      </c>
      <c r="K13" s="18">
        <v>-0.1</v>
      </c>
      <c r="L13" s="19">
        <v>3036</v>
      </c>
      <c r="M13" s="18">
        <v>-6.0352831940575703E-2</v>
      </c>
    </row>
    <row r="14" spans="1:13" x14ac:dyDescent="0.3">
      <c r="A14" s="21" t="s">
        <v>153</v>
      </c>
      <c r="B14" s="21" t="s">
        <v>91</v>
      </c>
      <c r="C14" s="19">
        <v>341</v>
      </c>
      <c r="D14" s="18">
        <v>0.15593220338983099</v>
      </c>
      <c r="E14" s="20"/>
      <c r="F14" s="20"/>
      <c r="G14" s="19">
        <v>184</v>
      </c>
      <c r="H14" s="19">
        <v>525</v>
      </c>
      <c r="I14" s="18">
        <v>0.10062893081761</v>
      </c>
      <c r="J14" s="19">
        <v>166</v>
      </c>
      <c r="K14" s="18">
        <v>0.37190082644628097</v>
      </c>
      <c r="L14" s="19">
        <v>691</v>
      </c>
      <c r="M14" s="18">
        <v>0.15551839464882899</v>
      </c>
    </row>
    <row r="15" spans="1:13" x14ac:dyDescent="0.3">
      <c r="A15" s="21" t="s">
        <v>152</v>
      </c>
      <c r="B15" s="21" t="s">
        <v>89</v>
      </c>
      <c r="C15" s="19">
        <v>136</v>
      </c>
      <c r="D15" s="18">
        <v>-4.2253521126760597E-2</v>
      </c>
      <c r="E15" s="20"/>
      <c r="F15" s="20"/>
      <c r="G15" s="20"/>
      <c r="H15" s="19">
        <v>136</v>
      </c>
      <c r="I15" s="18">
        <v>-4.2253521126760597E-2</v>
      </c>
      <c r="J15" s="19">
        <v>6</v>
      </c>
      <c r="K15" s="18">
        <v>-0.66666666666666696</v>
      </c>
      <c r="L15" s="19">
        <v>142</v>
      </c>
      <c r="M15" s="18">
        <v>-0.1125</v>
      </c>
    </row>
    <row r="16" spans="1:13" x14ac:dyDescent="0.3">
      <c r="A16" s="21" t="s">
        <v>151</v>
      </c>
      <c r="B16" s="21" t="s">
        <v>87</v>
      </c>
      <c r="C16" s="19">
        <v>416</v>
      </c>
      <c r="D16" s="18">
        <v>-3.7037037037037E-2</v>
      </c>
      <c r="E16" s="20"/>
      <c r="F16" s="18">
        <v>-1</v>
      </c>
      <c r="G16" s="19">
        <v>184</v>
      </c>
      <c r="H16" s="19">
        <v>600</v>
      </c>
      <c r="I16" s="18">
        <v>0</v>
      </c>
      <c r="J16" s="19">
        <v>27</v>
      </c>
      <c r="K16" s="18">
        <v>-0.34146341463414598</v>
      </c>
      <c r="L16" s="19">
        <v>627</v>
      </c>
      <c r="M16" s="18">
        <v>-2.1840873634945399E-2</v>
      </c>
    </row>
    <row r="17" spans="1:13" x14ac:dyDescent="0.3">
      <c r="A17" s="21" t="s">
        <v>150</v>
      </c>
      <c r="B17" s="21" t="s">
        <v>85</v>
      </c>
      <c r="C17" s="19">
        <v>264</v>
      </c>
      <c r="D17" s="18">
        <v>0</v>
      </c>
      <c r="E17" s="20"/>
      <c r="F17" s="20"/>
      <c r="G17" s="20"/>
      <c r="H17" s="19">
        <v>264</v>
      </c>
      <c r="I17" s="18">
        <v>0</v>
      </c>
      <c r="J17" s="19">
        <v>126</v>
      </c>
      <c r="K17" s="18">
        <v>0.46511627906976699</v>
      </c>
      <c r="L17" s="19">
        <v>390</v>
      </c>
      <c r="M17" s="18">
        <v>0.114285714285714</v>
      </c>
    </row>
    <row r="18" spans="1:13" x14ac:dyDescent="0.3">
      <c r="A18" s="21" t="s">
        <v>149</v>
      </c>
      <c r="B18" s="21" t="s">
        <v>83</v>
      </c>
      <c r="C18" s="19">
        <v>668</v>
      </c>
      <c r="D18" s="18">
        <v>7.5414781297134196E-3</v>
      </c>
      <c r="E18" s="20"/>
      <c r="F18" s="20"/>
      <c r="G18" s="19">
        <v>169</v>
      </c>
      <c r="H18" s="19">
        <v>837</v>
      </c>
      <c r="I18" s="18">
        <v>-2.78745644599303E-2</v>
      </c>
      <c r="J18" s="19">
        <v>169</v>
      </c>
      <c r="K18" s="18">
        <v>-3.4285714285714301E-2</v>
      </c>
      <c r="L18" s="19">
        <v>1006</v>
      </c>
      <c r="M18" s="18">
        <v>-2.8957528957529E-2</v>
      </c>
    </row>
    <row r="19" spans="1:13" x14ac:dyDescent="0.3">
      <c r="A19" s="21" t="s">
        <v>148</v>
      </c>
      <c r="B19" s="21" t="s">
        <v>81</v>
      </c>
      <c r="C19" s="19">
        <v>660</v>
      </c>
      <c r="D19" s="18">
        <v>0.14982578397212501</v>
      </c>
      <c r="E19" s="19">
        <v>31</v>
      </c>
      <c r="F19" s="18">
        <v>0.107142857142857</v>
      </c>
      <c r="G19" s="20"/>
      <c r="H19" s="19">
        <v>691</v>
      </c>
      <c r="I19" s="18">
        <v>0.14784053156146201</v>
      </c>
      <c r="J19" s="19">
        <v>152</v>
      </c>
      <c r="K19" s="18">
        <v>0.29914529914529903</v>
      </c>
      <c r="L19" s="19">
        <v>843</v>
      </c>
      <c r="M19" s="18">
        <v>0.17246175243393599</v>
      </c>
    </row>
    <row r="20" spans="1:13" x14ac:dyDescent="0.3">
      <c r="A20" s="21" t="s">
        <v>147</v>
      </c>
      <c r="B20" s="21" t="s">
        <v>79</v>
      </c>
      <c r="C20" s="19">
        <v>86</v>
      </c>
      <c r="D20" s="18">
        <v>-8.5106382978723402E-2</v>
      </c>
      <c r="E20" s="20"/>
      <c r="F20" s="20"/>
      <c r="G20" s="20"/>
      <c r="H20" s="19">
        <v>86</v>
      </c>
      <c r="I20" s="18">
        <v>-8.5106382978723402E-2</v>
      </c>
      <c r="J20" s="19">
        <v>2</v>
      </c>
      <c r="K20" s="18">
        <v>-0.71428571428571397</v>
      </c>
      <c r="L20" s="19">
        <v>88</v>
      </c>
      <c r="M20" s="18">
        <v>-0.12871287128712899</v>
      </c>
    </row>
    <row r="21" spans="1:13" x14ac:dyDescent="0.3">
      <c r="A21" s="21" t="s">
        <v>146</v>
      </c>
      <c r="B21" s="21" t="s">
        <v>77</v>
      </c>
      <c r="C21" s="19">
        <v>108</v>
      </c>
      <c r="D21" s="18">
        <v>-0.14285714285714299</v>
      </c>
      <c r="E21" s="20"/>
      <c r="F21" s="20"/>
      <c r="G21" s="20"/>
      <c r="H21" s="19">
        <v>108</v>
      </c>
      <c r="I21" s="18">
        <v>-0.14285714285714299</v>
      </c>
      <c r="J21" s="19">
        <v>2</v>
      </c>
      <c r="K21" s="18">
        <v>-0.85714285714285698</v>
      </c>
      <c r="L21" s="19">
        <v>110</v>
      </c>
      <c r="M21" s="18">
        <v>-0.214285714285714</v>
      </c>
    </row>
    <row r="22" spans="1:13" x14ac:dyDescent="0.3">
      <c r="A22" s="21" t="s">
        <v>145</v>
      </c>
      <c r="B22" s="21" t="s">
        <v>75</v>
      </c>
      <c r="C22" s="19">
        <v>456</v>
      </c>
      <c r="D22" s="18">
        <v>2.2421524663677101E-2</v>
      </c>
      <c r="E22" s="20"/>
      <c r="F22" s="20"/>
      <c r="G22" s="20"/>
      <c r="H22" s="19">
        <v>456</v>
      </c>
      <c r="I22" s="18">
        <v>2.2421524663677101E-2</v>
      </c>
      <c r="J22" s="19">
        <v>90</v>
      </c>
      <c r="K22" s="18">
        <v>-0.33333333333333298</v>
      </c>
      <c r="L22" s="19">
        <v>546</v>
      </c>
      <c r="M22" s="18">
        <v>-6.02409638554217E-2</v>
      </c>
    </row>
    <row r="23" spans="1:13" x14ac:dyDescent="0.3">
      <c r="A23" s="21" t="s">
        <v>144</v>
      </c>
      <c r="B23" s="21" t="s">
        <v>73</v>
      </c>
      <c r="C23" s="19">
        <v>535</v>
      </c>
      <c r="D23" s="18">
        <v>5.52268244575937E-2</v>
      </c>
      <c r="E23" s="19">
        <v>267</v>
      </c>
      <c r="F23" s="18">
        <v>0.44324324324324299</v>
      </c>
      <c r="G23" s="20"/>
      <c r="H23" s="19">
        <v>802</v>
      </c>
      <c r="I23" s="18">
        <v>0.15895953757225401</v>
      </c>
      <c r="J23" s="19">
        <v>67</v>
      </c>
      <c r="K23" s="18">
        <v>-0.77288135593220297</v>
      </c>
      <c r="L23" s="19">
        <v>869</v>
      </c>
      <c r="M23" s="18">
        <v>-0.119554204660588</v>
      </c>
    </row>
    <row r="24" spans="1:13" x14ac:dyDescent="0.3">
      <c r="A24" s="21" t="s">
        <v>143</v>
      </c>
      <c r="B24" s="21" t="s">
        <v>71</v>
      </c>
      <c r="C24" s="19">
        <v>367</v>
      </c>
      <c r="D24" s="18">
        <v>0.14330218068535799</v>
      </c>
      <c r="E24" s="19">
        <v>9</v>
      </c>
      <c r="F24" s="18">
        <v>-0.1</v>
      </c>
      <c r="G24" s="19">
        <v>444</v>
      </c>
      <c r="H24" s="19">
        <v>820</v>
      </c>
      <c r="I24" s="18">
        <v>0.12021857923497301</v>
      </c>
      <c r="J24" s="19">
        <v>58</v>
      </c>
      <c r="K24" s="18">
        <v>0.34883720930232598</v>
      </c>
      <c r="L24" s="19">
        <v>878</v>
      </c>
      <c r="M24" s="18">
        <v>0.132903225806452</v>
      </c>
    </row>
    <row r="25" spans="1:13" x14ac:dyDescent="0.3">
      <c r="A25" s="21" t="s">
        <v>142</v>
      </c>
      <c r="B25" s="21" t="s">
        <v>69</v>
      </c>
      <c r="C25" s="19">
        <v>193</v>
      </c>
      <c r="D25" s="18">
        <v>-0.15350877192982501</v>
      </c>
      <c r="E25" s="19">
        <v>1</v>
      </c>
      <c r="F25" s="18">
        <v>-0.5</v>
      </c>
      <c r="G25" s="20"/>
      <c r="H25" s="19">
        <v>194</v>
      </c>
      <c r="I25" s="18">
        <v>-0.15652173913043499</v>
      </c>
      <c r="J25" s="19">
        <v>29</v>
      </c>
      <c r="K25" s="18">
        <v>0</v>
      </c>
      <c r="L25" s="19">
        <v>223</v>
      </c>
      <c r="M25" s="18">
        <v>-0.138996138996139</v>
      </c>
    </row>
    <row r="26" spans="1:13" x14ac:dyDescent="0.3">
      <c r="A26" s="21" t="s">
        <v>141</v>
      </c>
      <c r="B26" s="21" t="s">
        <v>67</v>
      </c>
      <c r="C26" s="19">
        <v>458</v>
      </c>
      <c r="D26" s="18">
        <v>0.15075376884422101</v>
      </c>
      <c r="E26" s="20"/>
      <c r="F26" s="20"/>
      <c r="G26" s="20"/>
      <c r="H26" s="19">
        <v>458</v>
      </c>
      <c r="I26" s="18">
        <v>0.15075376884422101</v>
      </c>
      <c r="J26" s="19">
        <v>82</v>
      </c>
      <c r="K26" s="18">
        <v>0.36666666666666697</v>
      </c>
      <c r="L26" s="19">
        <v>540</v>
      </c>
      <c r="M26" s="18">
        <v>0.179039301310044</v>
      </c>
    </row>
    <row r="27" spans="1:13" x14ac:dyDescent="0.3">
      <c r="A27" s="21" t="s">
        <v>140</v>
      </c>
      <c r="B27" s="21" t="s">
        <v>65</v>
      </c>
      <c r="C27" s="19">
        <v>137</v>
      </c>
      <c r="D27" s="18">
        <v>-2.1428571428571401E-2</v>
      </c>
      <c r="E27" s="20"/>
      <c r="F27" s="20"/>
      <c r="G27" s="20"/>
      <c r="H27" s="19">
        <v>137</v>
      </c>
      <c r="I27" s="18">
        <v>-2.1428571428571401E-2</v>
      </c>
      <c r="J27" s="19">
        <v>26</v>
      </c>
      <c r="K27" s="18">
        <v>-0.25714285714285701</v>
      </c>
      <c r="L27" s="19">
        <v>163</v>
      </c>
      <c r="M27" s="18">
        <v>-6.8571428571428603E-2</v>
      </c>
    </row>
    <row r="28" spans="1:13" x14ac:dyDescent="0.3">
      <c r="A28" s="21" t="s">
        <v>139</v>
      </c>
      <c r="B28" s="21" t="s">
        <v>63</v>
      </c>
      <c r="C28" s="19">
        <v>392</v>
      </c>
      <c r="D28" s="18">
        <v>0.14619883040935699</v>
      </c>
      <c r="E28" s="20"/>
      <c r="F28" s="20"/>
      <c r="G28" s="20"/>
      <c r="H28" s="19">
        <v>392</v>
      </c>
      <c r="I28" s="18">
        <v>0.14619883040935699</v>
      </c>
      <c r="J28" s="19">
        <v>104</v>
      </c>
      <c r="K28" s="18">
        <v>0.52941176470588203</v>
      </c>
      <c r="L28" s="19">
        <v>496</v>
      </c>
      <c r="M28" s="18">
        <v>0.20975609756097599</v>
      </c>
    </row>
    <row r="29" spans="1:13" x14ac:dyDescent="0.3">
      <c r="A29" s="21" t="s">
        <v>138</v>
      </c>
      <c r="B29" s="21" t="s">
        <v>61</v>
      </c>
      <c r="C29" s="19">
        <v>283</v>
      </c>
      <c r="D29" s="18">
        <v>-3.7414965986394599E-2</v>
      </c>
      <c r="E29" s="19">
        <v>9</v>
      </c>
      <c r="F29" s="18">
        <v>3.5</v>
      </c>
      <c r="G29" s="19">
        <v>1</v>
      </c>
      <c r="H29" s="19">
        <v>293</v>
      </c>
      <c r="I29" s="18">
        <v>-1.67785234899329E-2</v>
      </c>
      <c r="J29" s="19">
        <v>40</v>
      </c>
      <c r="K29" s="18">
        <v>-0.183673469387755</v>
      </c>
      <c r="L29" s="19">
        <v>333</v>
      </c>
      <c r="M29" s="18">
        <v>-4.0345821325648401E-2</v>
      </c>
    </row>
    <row r="30" spans="1:13" x14ac:dyDescent="0.3">
      <c r="A30" s="21" t="s">
        <v>137</v>
      </c>
      <c r="B30" s="21" t="s">
        <v>59</v>
      </c>
      <c r="C30" s="19">
        <v>267</v>
      </c>
      <c r="D30" s="18">
        <v>8.9795918367346905E-2</v>
      </c>
      <c r="E30" s="20"/>
      <c r="F30" s="20"/>
      <c r="G30" s="20"/>
      <c r="H30" s="19">
        <v>267</v>
      </c>
      <c r="I30" s="18">
        <v>8.9795918367346905E-2</v>
      </c>
      <c r="J30" s="19">
        <v>22</v>
      </c>
      <c r="K30" s="18">
        <v>-0.43589743589743601</v>
      </c>
      <c r="L30" s="19">
        <v>289</v>
      </c>
      <c r="M30" s="18">
        <v>1.7605633802816899E-2</v>
      </c>
    </row>
    <row r="31" spans="1:13" x14ac:dyDescent="0.3">
      <c r="A31" s="21" t="s">
        <v>136</v>
      </c>
      <c r="B31" s="21" t="s">
        <v>57</v>
      </c>
      <c r="C31" s="19">
        <v>156</v>
      </c>
      <c r="D31" s="18">
        <v>6.1224489795918401E-2</v>
      </c>
      <c r="E31" s="20"/>
      <c r="F31" s="20"/>
      <c r="G31" s="20"/>
      <c r="H31" s="19">
        <v>156</v>
      </c>
      <c r="I31" s="18">
        <v>6.1224489795918401E-2</v>
      </c>
      <c r="J31" s="19">
        <v>16</v>
      </c>
      <c r="K31" s="18">
        <v>-0.483870967741936</v>
      </c>
      <c r="L31" s="19">
        <v>172</v>
      </c>
      <c r="M31" s="18">
        <v>-3.3707865168539297E-2</v>
      </c>
    </row>
    <row r="32" spans="1:13" x14ac:dyDescent="0.3">
      <c r="A32" s="21" t="s">
        <v>135</v>
      </c>
      <c r="B32" s="21" t="s">
        <v>55</v>
      </c>
      <c r="C32" s="19">
        <v>7428</v>
      </c>
      <c r="D32" s="18">
        <v>-2.6917900403768499E-4</v>
      </c>
      <c r="E32" s="19">
        <v>7689</v>
      </c>
      <c r="F32" s="18">
        <v>1.22432859399684E-2</v>
      </c>
      <c r="G32" s="20"/>
      <c r="H32" s="19">
        <v>15117</v>
      </c>
      <c r="I32" s="18">
        <v>6.0561693065353398E-3</v>
      </c>
      <c r="J32" s="19">
        <v>573</v>
      </c>
      <c r="K32" s="18">
        <v>0.18633540372670801</v>
      </c>
      <c r="L32" s="19">
        <v>15690</v>
      </c>
      <c r="M32" s="18">
        <v>1.1670642852537201E-2</v>
      </c>
    </row>
    <row r="33" spans="1:13" x14ac:dyDescent="0.3">
      <c r="A33" s="21" t="s">
        <v>134</v>
      </c>
      <c r="B33" s="21" t="s">
        <v>53</v>
      </c>
      <c r="C33" s="19">
        <v>100</v>
      </c>
      <c r="D33" s="18">
        <v>-4.7619047619047603E-2</v>
      </c>
      <c r="E33" s="20"/>
      <c r="F33" s="20"/>
      <c r="G33" s="20"/>
      <c r="H33" s="19">
        <v>100</v>
      </c>
      <c r="I33" s="18">
        <v>-4.7619047619047603E-2</v>
      </c>
      <c r="J33" s="19">
        <v>1</v>
      </c>
      <c r="K33" s="18">
        <v>-0.75</v>
      </c>
      <c r="L33" s="19">
        <v>101</v>
      </c>
      <c r="M33" s="18">
        <v>-7.3394495412843999E-2</v>
      </c>
    </row>
    <row r="34" spans="1:13" x14ac:dyDescent="0.3">
      <c r="A34" s="21" t="s">
        <v>133</v>
      </c>
      <c r="B34" s="21" t="s">
        <v>51</v>
      </c>
      <c r="C34" s="19">
        <v>155</v>
      </c>
      <c r="D34" s="18">
        <v>-0.20512820512820501</v>
      </c>
      <c r="E34" s="20"/>
      <c r="F34" s="20"/>
      <c r="G34" s="20"/>
      <c r="H34" s="19">
        <v>155</v>
      </c>
      <c r="I34" s="18">
        <v>-0.20512820512820501</v>
      </c>
      <c r="J34" s="19">
        <v>28</v>
      </c>
      <c r="K34" s="18">
        <v>0.12</v>
      </c>
      <c r="L34" s="19">
        <v>183</v>
      </c>
      <c r="M34" s="18">
        <v>-0.16818181818181799</v>
      </c>
    </row>
    <row r="35" spans="1:13" x14ac:dyDescent="0.3">
      <c r="A35" s="21" t="s">
        <v>132</v>
      </c>
      <c r="B35" s="21" t="s">
        <v>49</v>
      </c>
      <c r="C35" s="19">
        <v>102</v>
      </c>
      <c r="D35" s="18">
        <v>0.15909090909090901</v>
      </c>
      <c r="E35" s="20"/>
      <c r="F35" s="20"/>
      <c r="G35" s="20"/>
      <c r="H35" s="19">
        <v>102</v>
      </c>
      <c r="I35" s="18">
        <v>0.15909090909090901</v>
      </c>
      <c r="J35" s="20"/>
      <c r="K35" s="18">
        <v>-1</v>
      </c>
      <c r="L35" s="19">
        <v>102</v>
      </c>
      <c r="M35" s="18">
        <v>4.08163265306122E-2</v>
      </c>
    </row>
    <row r="36" spans="1:13" x14ac:dyDescent="0.3">
      <c r="A36" s="21" t="s">
        <v>131</v>
      </c>
      <c r="B36" s="21" t="s">
        <v>47</v>
      </c>
      <c r="C36" s="19">
        <v>207</v>
      </c>
      <c r="D36" s="18">
        <v>0.143646408839779</v>
      </c>
      <c r="E36" s="20"/>
      <c r="F36" s="20"/>
      <c r="G36" s="20"/>
      <c r="H36" s="19">
        <v>207</v>
      </c>
      <c r="I36" s="18">
        <v>0.143646408839779</v>
      </c>
      <c r="J36" s="19">
        <v>39</v>
      </c>
      <c r="K36" s="18">
        <v>0.18181818181818199</v>
      </c>
      <c r="L36" s="19">
        <v>246</v>
      </c>
      <c r="M36" s="18">
        <v>0.14953271028037399</v>
      </c>
    </row>
    <row r="37" spans="1:13" x14ac:dyDescent="0.3">
      <c r="A37" s="21" t="s">
        <v>130</v>
      </c>
      <c r="B37" s="21" t="s">
        <v>45</v>
      </c>
      <c r="C37" s="19">
        <v>199</v>
      </c>
      <c r="D37" s="18">
        <v>-0.260223048327138</v>
      </c>
      <c r="E37" s="20"/>
      <c r="F37" s="20"/>
      <c r="G37" s="19">
        <v>2</v>
      </c>
      <c r="H37" s="19">
        <v>201</v>
      </c>
      <c r="I37" s="18">
        <v>-0.25830258302582998</v>
      </c>
      <c r="J37" s="19">
        <v>40</v>
      </c>
      <c r="K37" s="18">
        <v>-0.44444444444444398</v>
      </c>
      <c r="L37" s="19">
        <v>241</v>
      </c>
      <c r="M37" s="18">
        <v>-0.29737609329446102</v>
      </c>
    </row>
    <row r="38" spans="1:13" x14ac:dyDescent="0.3">
      <c r="A38" s="21" t="s">
        <v>129</v>
      </c>
      <c r="B38" s="21" t="s">
        <v>43</v>
      </c>
      <c r="C38" s="19">
        <v>437</v>
      </c>
      <c r="D38" s="18">
        <v>-6.8181818181818196E-3</v>
      </c>
      <c r="E38" s="20"/>
      <c r="F38" s="20"/>
      <c r="G38" s="20"/>
      <c r="H38" s="19">
        <v>437</v>
      </c>
      <c r="I38" s="18">
        <v>-6.8181818181818196E-3</v>
      </c>
      <c r="J38" s="19">
        <v>19</v>
      </c>
      <c r="K38" s="18">
        <v>1.375</v>
      </c>
      <c r="L38" s="19">
        <v>456</v>
      </c>
      <c r="M38" s="18">
        <v>1.7857142857142901E-2</v>
      </c>
    </row>
    <row r="39" spans="1:13" x14ac:dyDescent="0.3">
      <c r="A39" s="21" t="s">
        <v>128</v>
      </c>
      <c r="B39" s="21" t="s">
        <v>41</v>
      </c>
      <c r="C39" s="19">
        <v>1895</v>
      </c>
      <c r="D39" s="18">
        <v>-2.5706940874036001E-2</v>
      </c>
      <c r="E39" s="19">
        <v>999</v>
      </c>
      <c r="F39" s="18">
        <v>-3.1976744186046499E-2</v>
      </c>
      <c r="G39" s="19">
        <v>1276</v>
      </c>
      <c r="H39" s="19">
        <v>4170</v>
      </c>
      <c r="I39" s="18">
        <v>2.4066797642436199E-2</v>
      </c>
      <c r="J39" s="19">
        <v>744</v>
      </c>
      <c r="K39" s="18">
        <v>0.32149200710479597</v>
      </c>
      <c r="L39" s="19">
        <v>4914</v>
      </c>
      <c r="M39" s="18">
        <v>6.0194174757281602E-2</v>
      </c>
    </row>
    <row r="40" spans="1:13" x14ac:dyDescent="0.3">
      <c r="A40" s="21" t="s">
        <v>127</v>
      </c>
      <c r="B40" s="21" t="s">
        <v>39</v>
      </c>
      <c r="C40" s="19">
        <v>372</v>
      </c>
      <c r="D40" s="18">
        <v>0</v>
      </c>
      <c r="E40" s="20"/>
      <c r="F40" s="20"/>
      <c r="G40" s="20"/>
      <c r="H40" s="19">
        <v>372</v>
      </c>
      <c r="I40" s="18">
        <v>0</v>
      </c>
      <c r="J40" s="19">
        <v>88</v>
      </c>
      <c r="K40" s="18">
        <v>-8.3333333333333301E-2</v>
      </c>
      <c r="L40" s="19">
        <v>460</v>
      </c>
      <c r="M40" s="18">
        <v>-1.7094017094017099E-2</v>
      </c>
    </row>
    <row r="41" spans="1:13" x14ac:dyDescent="0.3">
      <c r="A41" s="21" t="s">
        <v>126</v>
      </c>
      <c r="B41" s="21" t="s">
        <v>37</v>
      </c>
      <c r="C41" s="19">
        <v>130</v>
      </c>
      <c r="D41" s="18">
        <v>0.15044247787610601</v>
      </c>
      <c r="E41" s="20"/>
      <c r="F41" s="18">
        <v>-1</v>
      </c>
      <c r="G41" s="20"/>
      <c r="H41" s="19">
        <v>130</v>
      </c>
      <c r="I41" s="18">
        <v>0.11111111111111099</v>
      </c>
      <c r="J41" s="19">
        <v>74</v>
      </c>
      <c r="K41" s="18">
        <v>-0.32727272727272699</v>
      </c>
      <c r="L41" s="19">
        <v>204</v>
      </c>
      <c r="M41" s="18">
        <v>-0.101321585903084</v>
      </c>
    </row>
    <row r="42" spans="1:13" x14ac:dyDescent="0.3">
      <c r="A42" s="21" t="s">
        <v>125</v>
      </c>
      <c r="B42" s="21" t="s">
        <v>35</v>
      </c>
      <c r="C42" s="19">
        <v>268</v>
      </c>
      <c r="D42" s="18">
        <v>-0.141025641025641</v>
      </c>
      <c r="E42" s="20"/>
      <c r="F42" s="20"/>
      <c r="G42" s="20"/>
      <c r="H42" s="19">
        <v>268</v>
      </c>
      <c r="I42" s="18">
        <v>-0.141025641025641</v>
      </c>
      <c r="J42" s="19">
        <v>18</v>
      </c>
      <c r="K42" s="18">
        <v>0.5</v>
      </c>
      <c r="L42" s="19">
        <v>286</v>
      </c>
      <c r="M42" s="18">
        <v>-0.117283950617284</v>
      </c>
    </row>
    <row r="43" spans="1:13" x14ac:dyDescent="0.3">
      <c r="A43" s="21" t="s">
        <v>124</v>
      </c>
      <c r="B43" s="21" t="s">
        <v>33</v>
      </c>
      <c r="C43" s="19">
        <v>86</v>
      </c>
      <c r="D43" s="18">
        <v>-4.4444444444444398E-2</v>
      </c>
      <c r="E43" s="20"/>
      <c r="F43" s="20"/>
      <c r="G43" s="20"/>
      <c r="H43" s="19">
        <v>86</v>
      </c>
      <c r="I43" s="18">
        <v>-4.4444444444444398E-2</v>
      </c>
      <c r="J43" s="19">
        <v>24</v>
      </c>
      <c r="K43" s="18">
        <v>-0.2</v>
      </c>
      <c r="L43" s="19">
        <v>110</v>
      </c>
      <c r="M43" s="18">
        <v>-8.3333333333333301E-2</v>
      </c>
    </row>
    <row r="44" spans="1:13" x14ac:dyDescent="0.3">
      <c r="A44" s="21" t="s">
        <v>123</v>
      </c>
      <c r="B44" s="21" t="s">
        <v>31</v>
      </c>
      <c r="C44" s="19">
        <v>2752</v>
      </c>
      <c r="D44" s="18">
        <v>2.9940119760479E-2</v>
      </c>
      <c r="E44" s="19">
        <v>965</v>
      </c>
      <c r="F44" s="18">
        <v>6.3947078280044103E-2</v>
      </c>
      <c r="G44" s="20"/>
      <c r="H44" s="19">
        <v>3717</v>
      </c>
      <c r="I44" s="18">
        <v>3.8558256496228002E-2</v>
      </c>
      <c r="J44" s="19">
        <v>649</v>
      </c>
      <c r="K44" s="18">
        <v>-0.104827586206897</v>
      </c>
      <c r="L44" s="19">
        <v>4366</v>
      </c>
      <c r="M44" s="18">
        <v>1.4405204460966501E-2</v>
      </c>
    </row>
    <row r="45" spans="1:13" x14ac:dyDescent="0.3">
      <c r="A45" s="21" t="s">
        <v>122</v>
      </c>
      <c r="B45" s="21" t="s">
        <v>29</v>
      </c>
      <c r="C45" s="19">
        <v>3087</v>
      </c>
      <c r="D45" s="18">
        <v>-3.0769230769230799E-2</v>
      </c>
      <c r="E45" s="19">
        <v>517</v>
      </c>
      <c r="F45" s="18">
        <v>0.17233560090702901</v>
      </c>
      <c r="G45" s="19">
        <v>10</v>
      </c>
      <c r="H45" s="19">
        <v>3614</v>
      </c>
      <c r="I45" s="18">
        <v>-3.85887541345094E-3</v>
      </c>
      <c r="J45" s="19">
        <v>299</v>
      </c>
      <c r="K45" s="18">
        <v>-0.16011235955056199</v>
      </c>
      <c r="L45" s="19">
        <v>3913</v>
      </c>
      <c r="M45" s="18">
        <v>-1.78212851405622E-2</v>
      </c>
    </row>
    <row r="46" spans="1:13" x14ac:dyDescent="0.3">
      <c r="A46" s="21" t="s">
        <v>121</v>
      </c>
      <c r="B46" s="21" t="s">
        <v>27</v>
      </c>
      <c r="C46" s="19">
        <v>392</v>
      </c>
      <c r="D46" s="18">
        <v>-7.5949367088607601E-3</v>
      </c>
      <c r="E46" s="20"/>
      <c r="F46" s="20"/>
      <c r="G46" s="20"/>
      <c r="H46" s="19">
        <v>392</v>
      </c>
      <c r="I46" s="18">
        <v>-7.5949367088607601E-3</v>
      </c>
      <c r="J46" s="19">
        <v>15</v>
      </c>
      <c r="K46" s="18">
        <v>-0.25</v>
      </c>
      <c r="L46" s="19">
        <v>407</v>
      </c>
      <c r="M46" s="18">
        <v>-1.92771084337349E-2</v>
      </c>
    </row>
    <row r="47" spans="1:13" x14ac:dyDescent="0.3">
      <c r="A47" s="21" t="s">
        <v>120</v>
      </c>
      <c r="B47" s="21" t="s">
        <v>25</v>
      </c>
      <c r="C47" s="19">
        <v>126</v>
      </c>
      <c r="D47" s="18">
        <v>-7.3529411764705899E-2</v>
      </c>
      <c r="E47" s="20"/>
      <c r="F47" s="20"/>
      <c r="G47" s="20"/>
      <c r="H47" s="19">
        <v>126</v>
      </c>
      <c r="I47" s="18">
        <v>-7.3529411764705899E-2</v>
      </c>
      <c r="J47" s="19">
        <v>8</v>
      </c>
      <c r="K47" s="20"/>
      <c r="L47" s="19">
        <v>134</v>
      </c>
      <c r="M47" s="18">
        <v>-1.4705882352941201E-2</v>
      </c>
    </row>
    <row r="48" spans="1:13" x14ac:dyDescent="0.3">
      <c r="A48" s="21" t="s">
        <v>119</v>
      </c>
      <c r="B48" s="21" t="s">
        <v>23</v>
      </c>
      <c r="C48" s="19">
        <v>92</v>
      </c>
      <c r="D48" s="18">
        <v>0.17948717948717899</v>
      </c>
      <c r="E48" s="20"/>
      <c r="F48" s="20"/>
      <c r="G48" s="20"/>
      <c r="H48" s="19">
        <v>92</v>
      </c>
      <c r="I48" s="18">
        <v>0.17948717948717899</v>
      </c>
      <c r="J48" s="19">
        <v>1</v>
      </c>
      <c r="K48" s="20"/>
      <c r="L48" s="19">
        <v>93</v>
      </c>
      <c r="M48" s="18">
        <v>0.19230769230769201</v>
      </c>
    </row>
    <row r="49" spans="1:13" x14ac:dyDescent="0.3">
      <c r="A49" s="21" t="s">
        <v>118</v>
      </c>
      <c r="B49" s="21" t="s">
        <v>21</v>
      </c>
      <c r="C49" s="19">
        <v>462</v>
      </c>
      <c r="D49" s="18">
        <v>0</v>
      </c>
      <c r="E49" s="20"/>
      <c r="F49" s="20"/>
      <c r="G49" s="20"/>
      <c r="H49" s="19">
        <v>462</v>
      </c>
      <c r="I49" s="18">
        <v>0</v>
      </c>
      <c r="J49" s="19">
        <v>123</v>
      </c>
      <c r="K49" s="18">
        <v>0.39772727272727298</v>
      </c>
      <c r="L49" s="19">
        <v>585</v>
      </c>
      <c r="M49" s="18">
        <v>6.3636363636363602E-2</v>
      </c>
    </row>
    <row r="50" spans="1:13" x14ac:dyDescent="0.3">
      <c r="A50" s="21" t="s">
        <v>117</v>
      </c>
      <c r="B50" s="21" t="s">
        <v>19</v>
      </c>
      <c r="C50" s="19">
        <v>600</v>
      </c>
      <c r="D50" s="18">
        <v>-0.113737075332349</v>
      </c>
      <c r="E50" s="19">
        <v>143</v>
      </c>
      <c r="F50" s="18">
        <v>-0.10062893081761</v>
      </c>
      <c r="G50" s="20"/>
      <c r="H50" s="19">
        <v>743</v>
      </c>
      <c r="I50" s="18">
        <v>-0.11124401913875601</v>
      </c>
      <c r="J50" s="19">
        <v>233</v>
      </c>
      <c r="K50" s="18">
        <v>-3.3195020746888002E-2</v>
      </c>
      <c r="L50" s="19">
        <v>976</v>
      </c>
      <c r="M50" s="18">
        <v>-9.3779015784586806E-2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10.02.2026 08:51:20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D16A1-5A29-4050-A560-CE53A5D7C74F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19" sqref="Q19"/>
    </sheetView>
  </sheetViews>
  <sheetFormatPr baseColWidth="10" defaultRowHeight="14.4" x14ac:dyDescent="0.3"/>
  <cols>
    <col min="1" max="1" width="33.33203125" customWidth="1"/>
    <col min="2" max="2" width="6.6640625" customWidth="1"/>
    <col min="3" max="3" width="9.21875" customWidth="1"/>
    <col min="4" max="4" width="9.33203125" customWidth="1"/>
    <col min="5" max="5" width="10.6640625" customWidth="1"/>
    <col min="6" max="6" width="10.77734375" customWidth="1"/>
    <col min="7" max="8" width="9.33203125" customWidth="1"/>
    <col min="9" max="10" width="10.6640625" customWidth="1"/>
    <col min="11" max="11" width="9.21875" customWidth="1"/>
    <col min="12" max="12" width="9.33203125" customWidth="1"/>
    <col min="13" max="13" width="18" customWidth="1"/>
  </cols>
  <sheetData>
    <row r="1" spans="1:12" ht="25.5" customHeight="1" x14ac:dyDescent="0.3">
      <c r="A1" s="58" t="s">
        <v>168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.7" customHeight="1" x14ac:dyDescent="0.3"/>
    <row r="3" spans="1:12" ht="14.1" customHeight="1" x14ac:dyDescent="0.3">
      <c r="A3" s="87" t="s">
        <v>167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2.549999999999997" customHeight="1" x14ac:dyDescent="0.3">
      <c r="C4" s="84" t="s">
        <v>170</v>
      </c>
      <c r="D4" s="84"/>
      <c r="E4" s="84"/>
      <c r="F4" s="84"/>
      <c r="G4" s="84"/>
      <c r="H4" s="84"/>
      <c r="I4" s="84"/>
      <c r="J4" s="84"/>
      <c r="K4" s="84"/>
      <c r="L4" s="84"/>
    </row>
    <row r="5" spans="1:12" x14ac:dyDescent="0.3">
      <c r="A5" s="49" t="s">
        <v>1</v>
      </c>
      <c r="B5" s="49" t="s">
        <v>1</v>
      </c>
      <c r="C5" s="88" t="s">
        <v>15</v>
      </c>
      <c r="D5" s="79"/>
      <c r="E5" s="79"/>
      <c r="F5" s="73"/>
      <c r="G5" s="88" t="s">
        <v>166</v>
      </c>
      <c r="H5" s="79"/>
      <c r="I5" s="79"/>
      <c r="J5" s="73"/>
      <c r="K5" s="68" t="s">
        <v>1</v>
      </c>
      <c r="L5" s="69"/>
    </row>
    <row r="6" spans="1:12" ht="15" x14ac:dyDescent="0.3">
      <c r="A6" s="35" t="s">
        <v>1</v>
      </c>
      <c r="B6" s="35" t="s">
        <v>1</v>
      </c>
      <c r="C6" s="80" t="s">
        <v>8</v>
      </c>
      <c r="D6" s="81"/>
      <c r="E6" s="68" t="s">
        <v>11</v>
      </c>
      <c r="F6" s="69"/>
      <c r="G6" s="85" t="s">
        <v>8</v>
      </c>
      <c r="H6" s="73"/>
      <c r="I6" s="86" t="s">
        <v>11</v>
      </c>
      <c r="J6" s="77"/>
      <c r="K6" s="86" t="s">
        <v>162</v>
      </c>
      <c r="L6" s="77"/>
    </row>
    <row r="7" spans="1:12" x14ac:dyDescent="0.3">
      <c r="A7" s="33" t="s">
        <v>107</v>
      </c>
      <c r="B7" s="52" t="s">
        <v>106</v>
      </c>
      <c r="C7" s="47" t="s">
        <v>165</v>
      </c>
      <c r="D7" s="47" t="s">
        <v>7</v>
      </c>
      <c r="E7" s="47" t="s">
        <v>165</v>
      </c>
      <c r="F7" s="47" t="s">
        <v>7</v>
      </c>
      <c r="G7" s="47" t="s">
        <v>165</v>
      </c>
      <c r="H7" s="47" t="s">
        <v>7</v>
      </c>
      <c r="I7" s="47" t="s">
        <v>165</v>
      </c>
      <c r="J7" s="47" t="s">
        <v>7</v>
      </c>
      <c r="K7" s="47" t="s">
        <v>165</v>
      </c>
      <c r="L7" s="47" t="s">
        <v>7</v>
      </c>
    </row>
    <row r="8" spans="1:12" ht="3" customHeight="1" x14ac:dyDescent="0.3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3">
      <c r="A9" s="21" t="s">
        <v>104</v>
      </c>
      <c r="B9" s="21" t="s">
        <v>103</v>
      </c>
      <c r="C9" s="19">
        <v>17.32</v>
      </c>
      <c r="D9" s="18">
        <v>-0.52004877102557701</v>
      </c>
      <c r="E9" s="20"/>
      <c r="F9" s="20"/>
      <c r="G9" s="19">
        <v>4.7270000000000003</v>
      </c>
      <c r="H9" s="18">
        <v>-3.2541956610724503E-2</v>
      </c>
      <c r="I9" s="20"/>
      <c r="J9" s="20"/>
      <c r="K9" s="19">
        <v>22.047000000000001</v>
      </c>
      <c r="L9" s="18">
        <v>-0.46191394332853303</v>
      </c>
    </row>
    <row r="10" spans="1:12" x14ac:dyDescent="0.3">
      <c r="A10" s="21" t="s">
        <v>102</v>
      </c>
      <c r="B10" s="21" t="s">
        <v>101</v>
      </c>
      <c r="C10" s="19">
        <v>1.2809999999999999</v>
      </c>
      <c r="D10" s="18">
        <v>-0.18042226487523999</v>
      </c>
      <c r="E10" s="20"/>
      <c r="F10" s="20"/>
      <c r="G10" s="19">
        <v>0.39700000000000002</v>
      </c>
      <c r="H10" s="18">
        <v>-0.46925133689839599</v>
      </c>
      <c r="I10" s="20"/>
      <c r="J10" s="20"/>
      <c r="K10" s="19">
        <v>1.6779999999999999</v>
      </c>
      <c r="L10" s="18">
        <v>-0.273907399394202</v>
      </c>
    </row>
    <row r="11" spans="1:12" x14ac:dyDescent="0.3">
      <c r="A11" s="21" t="s">
        <v>100</v>
      </c>
      <c r="B11" s="21" t="s">
        <v>99</v>
      </c>
      <c r="C11" s="19">
        <v>5.8780000000000001</v>
      </c>
      <c r="D11" s="18">
        <v>2.61871508379889E-2</v>
      </c>
      <c r="E11" s="20"/>
      <c r="F11" s="20"/>
      <c r="G11" s="19">
        <v>3.6999999999999998E-2</v>
      </c>
      <c r="H11" s="18">
        <v>1.6428571428571399</v>
      </c>
      <c r="I11" s="20"/>
      <c r="J11" s="20"/>
      <c r="K11" s="19">
        <v>5.915</v>
      </c>
      <c r="L11" s="18">
        <v>3.0128874956461198E-2</v>
      </c>
    </row>
    <row r="12" spans="1:12" x14ac:dyDescent="0.3">
      <c r="A12" s="21" t="s">
        <v>98</v>
      </c>
      <c r="B12" s="21" t="s">
        <v>97</v>
      </c>
      <c r="C12" s="19">
        <v>384.60399999999998</v>
      </c>
      <c r="D12" s="18">
        <v>-8.01522062006568E-2</v>
      </c>
      <c r="E12" s="19">
        <v>60.543999999999997</v>
      </c>
      <c r="F12" s="18">
        <v>-6.7549668874172297E-2</v>
      </c>
      <c r="G12" s="19">
        <v>2.4209999999999998</v>
      </c>
      <c r="H12" s="18">
        <v>0.22520242914979699</v>
      </c>
      <c r="I12" s="20"/>
      <c r="J12" s="20"/>
      <c r="K12" s="19">
        <v>449.07600000000002</v>
      </c>
      <c r="L12" s="18">
        <v>-7.9360458560806202E-2</v>
      </c>
    </row>
    <row r="13" spans="1:12" x14ac:dyDescent="0.3">
      <c r="A13" s="21" t="s">
        <v>96</v>
      </c>
      <c r="B13" s="21" t="s">
        <v>95</v>
      </c>
      <c r="C13" s="19">
        <v>0.20699999999999999</v>
      </c>
      <c r="D13" s="18">
        <v>-0.93348329048843204</v>
      </c>
      <c r="E13" s="20"/>
      <c r="F13" s="20"/>
      <c r="G13" s="19">
        <v>0.36399999999999999</v>
      </c>
      <c r="H13" s="18">
        <v>-0.79211878926327794</v>
      </c>
      <c r="I13" s="20"/>
      <c r="J13" s="20"/>
      <c r="K13" s="19">
        <v>0.57099999999999995</v>
      </c>
      <c r="L13" s="18">
        <v>-0.88258276783878298</v>
      </c>
    </row>
    <row r="14" spans="1:12" x14ac:dyDescent="0.3">
      <c r="A14" s="21" t="s">
        <v>94</v>
      </c>
      <c r="B14" s="21" t="s">
        <v>93</v>
      </c>
      <c r="C14" s="19">
        <v>82.307000000000002</v>
      </c>
      <c r="D14" s="18">
        <v>-8.8425202954890203E-2</v>
      </c>
      <c r="E14" s="19">
        <v>0.309</v>
      </c>
      <c r="F14" s="18">
        <v>-0.770771513353116</v>
      </c>
      <c r="G14" s="19">
        <v>94.259</v>
      </c>
      <c r="H14" s="18">
        <v>1.74762521588946E-2</v>
      </c>
      <c r="I14" s="20"/>
      <c r="J14" s="20"/>
      <c r="K14" s="19">
        <v>177.005</v>
      </c>
      <c r="L14" s="18">
        <v>-4.1459755985292002E-2</v>
      </c>
    </row>
    <row r="15" spans="1:12" x14ac:dyDescent="0.3">
      <c r="A15" s="21" t="s">
        <v>92</v>
      </c>
      <c r="B15" s="21" t="s">
        <v>91</v>
      </c>
      <c r="C15" s="19">
        <v>2.6269999999999998</v>
      </c>
      <c r="D15" s="18">
        <v>-7.7274323849666399E-2</v>
      </c>
      <c r="E15" s="20"/>
      <c r="F15" s="20"/>
      <c r="G15" s="19">
        <v>1.726</v>
      </c>
      <c r="H15" s="18">
        <v>-0.32073986619441203</v>
      </c>
      <c r="I15" s="20"/>
      <c r="J15" s="20"/>
      <c r="K15" s="19">
        <v>4.3529999999999998</v>
      </c>
      <c r="L15" s="18">
        <v>-0.19612188365651001</v>
      </c>
    </row>
    <row r="16" spans="1:12" x14ac:dyDescent="0.3">
      <c r="A16" s="21" t="s">
        <v>90</v>
      </c>
      <c r="B16" s="21" t="s">
        <v>89</v>
      </c>
      <c r="C16" s="19">
        <v>0.42899999999999999</v>
      </c>
      <c r="D16" s="18">
        <v>-0.77156549520766804</v>
      </c>
      <c r="E16" s="20"/>
      <c r="F16" s="20"/>
      <c r="G16" s="19">
        <v>0.68300000000000005</v>
      </c>
      <c r="H16" s="18">
        <v>0.10339256865912801</v>
      </c>
      <c r="I16" s="20"/>
      <c r="J16" s="20"/>
      <c r="K16" s="19">
        <v>1.1120000000000001</v>
      </c>
      <c r="L16" s="18">
        <v>-0.55466559871846199</v>
      </c>
    </row>
    <row r="17" spans="1:12" x14ac:dyDescent="0.3">
      <c r="A17" s="21" t="s">
        <v>88</v>
      </c>
      <c r="B17" s="21" t="s">
        <v>87</v>
      </c>
      <c r="C17" s="19">
        <v>18.027000000000001</v>
      </c>
      <c r="D17" s="18">
        <v>-0.36855931906546602</v>
      </c>
      <c r="E17" s="20"/>
      <c r="F17" s="20"/>
      <c r="G17" s="19">
        <v>12.398</v>
      </c>
      <c r="H17" s="18">
        <v>-0.15985633936436899</v>
      </c>
      <c r="I17" s="20"/>
      <c r="J17" s="20"/>
      <c r="K17" s="19">
        <v>30.847000000000001</v>
      </c>
      <c r="L17" s="18">
        <v>-0.30064840845198099</v>
      </c>
    </row>
    <row r="18" spans="1:12" x14ac:dyDescent="0.3">
      <c r="A18" s="21" t="s">
        <v>86</v>
      </c>
      <c r="B18" s="21" t="s">
        <v>85</v>
      </c>
      <c r="C18" s="19">
        <v>3.85</v>
      </c>
      <c r="D18" s="18">
        <v>-0.176118125401241</v>
      </c>
      <c r="E18" s="20"/>
      <c r="F18" s="20"/>
      <c r="G18" s="19">
        <v>0.73199999999999998</v>
      </c>
      <c r="H18" s="18">
        <v>-9.5179233621755302E-2</v>
      </c>
      <c r="I18" s="20"/>
      <c r="J18" s="20"/>
      <c r="K18" s="19">
        <v>4.5819999999999999</v>
      </c>
      <c r="L18" s="18">
        <v>-0.16417365924845001</v>
      </c>
    </row>
    <row r="19" spans="1:12" x14ac:dyDescent="0.3">
      <c r="A19" s="21" t="s">
        <v>84</v>
      </c>
      <c r="B19" s="21" t="s">
        <v>83</v>
      </c>
      <c r="C19" s="19">
        <v>14.878</v>
      </c>
      <c r="D19" s="18">
        <v>-0.35928685241807001</v>
      </c>
      <c r="E19" s="20"/>
      <c r="F19" s="20"/>
      <c r="G19" s="19">
        <v>2.6930000000000001</v>
      </c>
      <c r="H19" s="18">
        <v>8.2830719742661804E-2</v>
      </c>
      <c r="I19" s="20"/>
      <c r="J19" s="20"/>
      <c r="K19" s="19">
        <v>17.571000000000002</v>
      </c>
      <c r="L19" s="18">
        <v>-0.31651625953010698</v>
      </c>
    </row>
    <row r="20" spans="1:12" x14ac:dyDescent="0.3">
      <c r="A20" s="21" t="s">
        <v>82</v>
      </c>
      <c r="B20" s="21" t="s">
        <v>81</v>
      </c>
      <c r="C20" s="19">
        <v>22.227</v>
      </c>
      <c r="D20" s="18">
        <v>-0.185555677695944</v>
      </c>
      <c r="E20" s="20"/>
      <c r="F20" s="18">
        <v>-1</v>
      </c>
      <c r="G20" s="19">
        <v>7.36</v>
      </c>
      <c r="H20" s="18">
        <v>-0.34309175294537703</v>
      </c>
      <c r="I20" s="20"/>
      <c r="J20" s="20"/>
      <c r="K20" s="19">
        <v>29.587</v>
      </c>
      <c r="L20" s="18">
        <v>-0.90386090098520899</v>
      </c>
    </row>
    <row r="21" spans="1:12" x14ac:dyDescent="0.3">
      <c r="A21" s="21" t="s">
        <v>80</v>
      </c>
      <c r="B21" s="21" t="s">
        <v>79</v>
      </c>
      <c r="C21" s="19">
        <v>0.40799999999999997</v>
      </c>
      <c r="D21" s="18">
        <v>-0.79528349222278005</v>
      </c>
      <c r="E21" s="20"/>
      <c r="F21" s="20"/>
      <c r="G21" s="19">
        <v>0.26700000000000002</v>
      </c>
      <c r="H21" s="18">
        <v>-0.51366120218579203</v>
      </c>
      <c r="I21" s="20"/>
      <c r="J21" s="20"/>
      <c r="K21" s="19">
        <v>0.67500000000000004</v>
      </c>
      <c r="L21" s="18">
        <v>-0.73446105428796205</v>
      </c>
    </row>
    <row r="22" spans="1:12" x14ac:dyDescent="0.3">
      <c r="A22" s="21" t="s">
        <v>78</v>
      </c>
      <c r="B22" s="21" t="s">
        <v>77</v>
      </c>
      <c r="C22" s="19">
        <v>0.33700000000000002</v>
      </c>
      <c r="D22" s="18">
        <v>-0.68911439114391104</v>
      </c>
      <c r="E22" s="20"/>
      <c r="F22" s="20"/>
      <c r="G22" s="19">
        <v>0.45500000000000002</v>
      </c>
      <c r="H22" s="18">
        <v>0.112469437652812</v>
      </c>
      <c r="I22" s="20"/>
      <c r="J22" s="20"/>
      <c r="K22" s="19">
        <v>0.79200000000000004</v>
      </c>
      <c r="L22" s="18">
        <v>-0.46952444742129901</v>
      </c>
    </row>
    <row r="23" spans="1:12" x14ac:dyDescent="0.3">
      <c r="A23" s="21" t="s">
        <v>76</v>
      </c>
      <c r="B23" s="21" t="s">
        <v>75</v>
      </c>
      <c r="C23" s="19">
        <v>14.622999999999999</v>
      </c>
      <c r="D23" s="18">
        <v>-0.36057545148454201</v>
      </c>
      <c r="E23" s="20"/>
      <c r="F23" s="20"/>
      <c r="G23" s="19">
        <v>5.476</v>
      </c>
      <c r="H23" s="18">
        <v>-0.29305447973147403</v>
      </c>
      <c r="I23" s="20"/>
      <c r="J23" s="20"/>
      <c r="K23" s="19">
        <v>20.099</v>
      </c>
      <c r="L23" s="18">
        <v>-0.34349175240895002</v>
      </c>
    </row>
    <row r="24" spans="1:12" x14ac:dyDescent="0.3">
      <c r="A24" s="21" t="s">
        <v>74</v>
      </c>
      <c r="B24" s="21" t="s">
        <v>73</v>
      </c>
      <c r="C24" s="19">
        <v>11.96</v>
      </c>
      <c r="D24" s="18">
        <v>-3.4159735120729902E-2</v>
      </c>
      <c r="E24" s="19">
        <v>58.500999999999998</v>
      </c>
      <c r="F24" s="18">
        <v>-8.1400643793672095E-2</v>
      </c>
      <c r="G24" s="19">
        <v>0.65200000000000002</v>
      </c>
      <c r="H24" s="18">
        <v>-0.16942675159235701</v>
      </c>
      <c r="I24" s="20"/>
      <c r="J24" s="20"/>
      <c r="K24" s="19">
        <v>71.113</v>
      </c>
      <c r="L24" s="18">
        <v>-7.4688040805173495E-2</v>
      </c>
    </row>
    <row r="25" spans="1:12" x14ac:dyDescent="0.3">
      <c r="A25" s="21" t="s">
        <v>72</v>
      </c>
      <c r="B25" s="21" t="s">
        <v>71</v>
      </c>
      <c r="C25" s="19">
        <v>3.778</v>
      </c>
      <c r="D25" s="18">
        <v>-0.37211234834635198</v>
      </c>
      <c r="E25" s="20"/>
      <c r="F25" s="20"/>
      <c r="G25" s="20"/>
      <c r="H25" s="18">
        <v>-1</v>
      </c>
      <c r="I25" s="20"/>
      <c r="J25" s="20"/>
      <c r="K25" s="19">
        <v>3.778</v>
      </c>
      <c r="L25" s="18">
        <v>-0.37367374005304999</v>
      </c>
    </row>
    <row r="26" spans="1:12" x14ac:dyDescent="0.3">
      <c r="A26" s="21" t="s">
        <v>70</v>
      </c>
      <c r="B26" s="21" t="s">
        <v>69</v>
      </c>
      <c r="C26" s="19">
        <v>3.0369999999999999</v>
      </c>
      <c r="D26" s="18">
        <v>-0.36873830804406599</v>
      </c>
      <c r="E26" s="20"/>
      <c r="F26" s="20"/>
      <c r="G26" s="19">
        <v>1.5429999999999999</v>
      </c>
      <c r="H26" s="18">
        <v>-0.18575197889182099</v>
      </c>
      <c r="I26" s="20"/>
      <c r="J26" s="20"/>
      <c r="K26" s="19">
        <v>4.58</v>
      </c>
      <c r="L26" s="18">
        <v>-0.31702952579779298</v>
      </c>
    </row>
    <row r="27" spans="1:12" x14ac:dyDescent="0.3">
      <c r="A27" s="21" t="s">
        <v>68</v>
      </c>
      <c r="B27" s="21" t="s">
        <v>67</v>
      </c>
      <c r="C27" s="19">
        <v>4.3929999999999998</v>
      </c>
      <c r="D27" s="18">
        <v>-0.104565837749694</v>
      </c>
      <c r="E27" s="20"/>
      <c r="F27" s="20"/>
      <c r="G27" s="19">
        <v>2.0510000000000002</v>
      </c>
      <c r="H27" s="18">
        <v>-0.132035548032162</v>
      </c>
      <c r="I27" s="20"/>
      <c r="J27" s="20"/>
      <c r="K27" s="19">
        <v>6.444</v>
      </c>
      <c r="L27" s="18">
        <v>-0.113495666529096</v>
      </c>
    </row>
    <row r="28" spans="1:12" x14ac:dyDescent="0.3">
      <c r="A28" s="21" t="s">
        <v>66</v>
      </c>
      <c r="B28" s="21" t="s">
        <v>65</v>
      </c>
      <c r="C28" s="19">
        <v>0.61599999999999999</v>
      </c>
      <c r="D28" s="18">
        <v>-0.61715351149782505</v>
      </c>
      <c r="E28" s="20"/>
      <c r="F28" s="20"/>
      <c r="G28" s="19">
        <v>0.33600000000000002</v>
      </c>
      <c r="H28" s="18">
        <v>0.17482517482517501</v>
      </c>
      <c r="I28" s="20"/>
      <c r="J28" s="20"/>
      <c r="K28" s="19">
        <v>0.95199999999999996</v>
      </c>
      <c r="L28" s="18">
        <v>-0.497625329815303</v>
      </c>
    </row>
    <row r="29" spans="1:12" x14ac:dyDescent="0.3">
      <c r="A29" s="21" t="s">
        <v>64</v>
      </c>
      <c r="B29" s="21" t="s">
        <v>63</v>
      </c>
      <c r="C29" s="19">
        <v>8.7940000000000005</v>
      </c>
      <c r="D29" s="18">
        <v>-7.9355108877721806E-2</v>
      </c>
      <c r="E29" s="20"/>
      <c r="F29" s="20"/>
      <c r="G29" s="19">
        <v>1.782</v>
      </c>
      <c r="H29" s="18">
        <v>-0.20481927710843401</v>
      </c>
      <c r="I29" s="20"/>
      <c r="J29" s="20"/>
      <c r="K29" s="19">
        <v>10.576000000000001</v>
      </c>
      <c r="L29" s="18">
        <v>-0.104563542460418</v>
      </c>
    </row>
    <row r="30" spans="1:12" x14ac:dyDescent="0.3">
      <c r="A30" s="21" t="s">
        <v>62</v>
      </c>
      <c r="B30" s="21" t="s">
        <v>61</v>
      </c>
      <c r="C30" s="19">
        <v>8.9290000000000003</v>
      </c>
      <c r="D30" s="18">
        <v>-0.21709776413853599</v>
      </c>
      <c r="E30" s="20"/>
      <c r="F30" s="20"/>
      <c r="G30" s="19">
        <v>1E-3</v>
      </c>
      <c r="H30" s="18">
        <v>-0.98484848484848497</v>
      </c>
      <c r="I30" s="20"/>
      <c r="J30" s="20"/>
      <c r="K30" s="19">
        <v>8.93</v>
      </c>
      <c r="L30" s="18">
        <v>-0.221515125098073</v>
      </c>
    </row>
    <row r="31" spans="1:12" x14ac:dyDescent="0.3">
      <c r="A31" s="21" t="s">
        <v>60</v>
      </c>
      <c r="B31" s="21" t="s">
        <v>59</v>
      </c>
      <c r="C31" s="19">
        <v>2.9180000000000001</v>
      </c>
      <c r="D31" s="18">
        <v>-0.10791806786915301</v>
      </c>
      <c r="E31" s="20"/>
      <c r="F31" s="20"/>
      <c r="G31" s="19">
        <v>1.6890000000000001</v>
      </c>
      <c r="H31" s="18">
        <v>-0.32949583167923802</v>
      </c>
      <c r="I31" s="20"/>
      <c r="J31" s="20"/>
      <c r="K31" s="19">
        <v>4.6070000000000002</v>
      </c>
      <c r="L31" s="18">
        <v>-0.20801100223482899</v>
      </c>
    </row>
    <row r="32" spans="1:12" x14ac:dyDescent="0.3">
      <c r="A32" s="21" t="s">
        <v>58</v>
      </c>
      <c r="B32" s="21" t="s">
        <v>57</v>
      </c>
      <c r="C32" s="19">
        <v>0.77300000000000002</v>
      </c>
      <c r="D32" s="18">
        <v>-0.353678929765886</v>
      </c>
      <c r="E32" s="20"/>
      <c r="F32" s="20"/>
      <c r="G32" s="20"/>
      <c r="H32" s="20"/>
      <c r="I32" s="20"/>
      <c r="J32" s="20"/>
      <c r="K32" s="19">
        <v>0.77300000000000002</v>
      </c>
      <c r="L32" s="18">
        <v>-0.355833333333333</v>
      </c>
    </row>
    <row r="33" spans="1:12" x14ac:dyDescent="0.3">
      <c r="A33" s="21" t="s">
        <v>56</v>
      </c>
      <c r="B33" s="21" t="s">
        <v>55</v>
      </c>
      <c r="C33" s="19">
        <v>625.10699999999997</v>
      </c>
      <c r="D33" s="18">
        <v>9.6775155715413494E-2</v>
      </c>
      <c r="E33" s="19">
        <v>10225.014999999999</v>
      </c>
      <c r="F33" s="18">
        <v>-0.28700161573215899</v>
      </c>
      <c r="G33" s="19">
        <v>248</v>
      </c>
      <c r="H33" s="18">
        <v>0.1741312375722</v>
      </c>
      <c r="I33" s="19">
        <v>244.58500000000001</v>
      </c>
      <c r="J33" s="18">
        <v>3.4137947072229301E-2</v>
      </c>
      <c r="K33" s="19">
        <v>11347.689</v>
      </c>
      <c r="L33" s="18">
        <v>-0.26146914915634101</v>
      </c>
    </row>
    <row r="34" spans="1:12" x14ac:dyDescent="0.3">
      <c r="A34" s="21" t="s">
        <v>54</v>
      </c>
      <c r="B34" s="21" t="s">
        <v>53</v>
      </c>
      <c r="C34" s="19">
        <v>5.6379999999999999</v>
      </c>
      <c r="D34" s="18">
        <v>-3.2269138345348398E-2</v>
      </c>
      <c r="E34" s="20"/>
      <c r="F34" s="20"/>
      <c r="G34" s="19">
        <v>5.5179999999999998</v>
      </c>
      <c r="H34" s="18">
        <v>2.36148955495003E-3</v>
      </c>
      <c r="I34" s="20"/>
      <c r="J34" s="20"/>
      <c r="K34" s="19">
        <v>11.156000000000001</v>
      </c>
      <c r="L34" s="18">
        <v>-1.5444356190980399E-2</v>
      </c>
    </row>
    <row r="35" spans="1:12" x14ac:dyDescent="0.3">
      <c r="A35" s="21" t="s">
        <v>52</v>
      </c>
      <c r="B35" s="21" t="s">
        <v>51</v>
      </c>
      <c r="C35" s="19">
        <v>0.64700000000000002</v>
      </c>
      <c r="D35" s="18">
        <v>-0.34843907351460202</v>
      </c>
      <c r="E35" s="20"/>
      <c r="F35" s="20"/>
      <c r="G35" s="19">
        <v>0.34499999999999997</v>
      </c>
      <c r="H35" s="18">
        <v>0.40243902439024398</v>
      </c>
      <c r="I35" s="20"/>
      <c r="J35" s="20"/>
      <c r="K35" s="19">
        <v>0.99199999999999999</v>
      </c>
      <c r="L35" s="18">
        <v>-0.19935431799838599</v>
      </c>
    </row>
    <row r="36" spans="1:12" x14ac:dyDescent="0.3">
      <c r="A36" s="21" t="s">
        <v>50</v>
      </c>
      <c r="B36" s="21" t="s">
        <v>49</v>
      </c>
      <c r="C36" s="19">
        <v>4.0000000000000001E-3</v>
      </c>
      <c r="D36" s="18">
        <v>-0.97315436241610698</v>
      </c>
      <c r="E36" s="20"/>
      <c r="F36" s="20"/>
      <c r="G36" s="19">
        <v>0.72599999999999998</v>
      </c>
      <c r="H36" s="18">
        <v>-0.124246079613993</v>
      </c>
      <c r="I36" s="20"/>
      <c r="J36" s="20"/>
      <c r="K36" s="19">
        <v>0.73</v>
      </c>
      <c r="L36" s="18">
        <v>-0.25357873210633902</v>
      </c>
    </row>
    <row r="37" spans="1:12" x14ac:dyDescent="0.3">
      <c r="A37" s="21" t="s">
        <v>48</v>
      </c>
      <c r="B37" s="21" t="s">
        <v>47</v>
      </c>
      <c r="C37" s="19">
        <v>0.60099999999999998</v>
      </c>
      <c r="D37" s="18">
        <v>-0.36063829787233997</v>
      </c>
      <c r="E37" s="20"/>
      <c r="F37" s="20"/>
      <c r="G37" s="19">
        <v>2.1999999999999999E-2</v>
      </c>
      <c r="H37" s="18">
        <v>3.4</v>
      </c>
      <c r="I37" s="20"/>
      <c r="J37" s="20"/>
      <c r="K37" s="19">
        <v>0.623</v>
      </c>
      <c r="L37" s="18">
        <v>-0.34074074074074101</v>
      </c>
    </row>
    <row r="38" spans="1:12" x14ac:dyDescent="0.3">
      <c r="A38" s="21" t="s">
        <v>46</v>
      </c>
      <c r="B38" s="21" t="s">
        <v>45</v>
      </c>
      <c r="C38" s="19">
        <v>2.7949999999999999</v>
      </c>
      <c r="D38" s="18">
        <v>-0.25107181136119999</v>
      </c>
      <c r="E38" s="20"/>
      <c r="F38" s="20"/>
      <c r="G38" s="19">
        <v>0.63800000000000001</v>
      </c>
      <c r="H38" s="18">
        <v>-0.70004701457451801</v>
      </c>
      <c r="I38" s="20"/>
      <c r="J38" s="20"/>
      <c r="K38" s="19">
        <v>3.4329999999999998</v>
      </c>
      <c r="L38" s="18">
        <v>-0.41406383341867198</v>
      </c>
    </row>
    <row r="39" spans="1:12" x14ac:dyDescent="0.3">
      <c r="A39" s="21" t="s">
        <v>44</v>
      </c>
      <c r="B39" s="21" t="s">
        <v>43</v>
      </c>
      <c r="C39" s="19">
        <v>2.8620000000000001</v>
      </c>
      <c r="D39" s="18">
        <v>-0.30161054172767199</v>
      </c>
      <c r="E39" s="20"/>
      <c r="F39" s="20"/>
      <c r="G39" s="19">
        <v>0.129</v>
      </c>
      <c r="H39" s="18">
        <v>0.34375</v>
      </c>
      <c r="I39" s="20"/>
      <c r="J39" s="20"/>
      <c r="K39" s="19">
        <v>2.9910000000000001</v>
      </c>
      <c r="L39" s="18">
        <v>-0.28683834048640899</v>
      </c>
    </row>
    <row r="40" spans="1:12" x14ac:dyDescent="0.3">
      <c r="A40" s="21" t="s">
        <v>42</v>
      </c>
      <c r="B40" s="21" t="s">
        <v>41</v>
      </c>
      <c r="C40" s="19">
        <v>179.792</v>
      </c>
      <c r="D40" s="18">
        <v>0.79195279718537304</v>
      </c>
      <c r="E40" s="19">
        <v>664.31399999999996</v>
      </c>
      <c r="F40" s="18">
        <v>0.39673268575753701</v>
      </c>
      <c r="G40" s="19">
        <v>2.4630000000000001</v>
      </c>
      <c r="H40" s="18">
        <v>-0.10598911070780399</v>
      </c>
      <c r="I40" s="19">
        <v>1.8069999999999999</v>
      </c>
      <c r="J40" s="18">
        <v>0.18491803278688501</v>
      </c>
      <c r="K40" s="19">
        <v>855.08699999999999</v>
      </c>
      <c r="L40" s="18">
        <v>0.46360111941256499</v>
      </c>
    </row>
    <row r="41" spans="1:12" x14ac:dyDescent="0.3">
      <c r="A41" s="21" t="s">
        <v>40</v>
      </c>
      <c r="B41" s="21" t="s">
        <v>39</v>
      </c>
      <c r="C41" s="19">
        <v>6.3710000000000004</v>
      </c>
      <c r="D41" s="18">
        <v>-0.19871714249779901</v>
      </c>
      <c r="E41" s="20"/>
      <c r="F41" s="20"/>
      <c r="G41" s="19">
        <v>4.7839999999999998</v>
      </c>
      <c r="H41" s="18">
        <v>-0.15462095776639001</v>
      </c>
      <c r="I41" s="20"/>
      <c r="J41" s="20"/>
      <c r="K41" s="19">
        <v>11.154999999999999</v>
      </c>
      <c r="L41" s="18">
        <v>-0.180382072005878</v>
      </c>
    </row>
    <row r="42" spans="1:12" x14ac:dyDescent="0.3">
      <c r="A42" s="21" t="s">
        <v>38</v>
      </c>
      <c r="B42" s="21" t="s">
        <v>37</v>
      </c>
      <c r="C42" s="19">
        <v>15.816000000000001</v>
      </c>
      <c r="D42" s="18">
        <v>0.192850139527868</v>
      </c>
      <c r="E42" s="20"/>
      <c r="F42" s="20"/>
      <c r="G42" s="19">
        <v>35.420999999999999</v>
      </c>
      <c r="H42" s="18">
        <v>2.2171662125340599</v>
      </c>
      <c r="I42" s="20"/>
      <c r="J42" s="20"/>
      <c r="K42" s="19">
        <v>51.237000000000002</v>
      </c>
      <c r="L42" s="18">
        <v>1.1112118340269499</v>
      </c>
    </row>
    <row r="43" spans="1:12" x14ac:dyDescent="0.3">
      <c r="A43" s="21" t="s">
        <v>36</v>
      </c>
      <c r="B43" s="21" t="s">
        <v>35</v>
      </c>
      <c r="C43" s="19">
        <v>3.423</v>
      </c>
      <c r="D43" s="18">
        <v>-7.4864864864864905E-2</v>
      </c>
      <c r="E43" s="20"/>
      <c r="F43" s="20"/>
      <c r="G43" s="19">
        <v>2.2789999999999999</v>
      </c>
      <c r="H43" s="18">
        <v>1.5144766146993199E-2</v>
      </c>
      <c r="I43" s="20"/>
      <c r="J43" s="20"/>
      <c r="K43" s="19">
        <v>5.702</v>
      </c>
      <c r="L43" s="18">
        <v>-4.08746846089151E-2</v>
      </c>
    </row>
    <row r="44" spans="1:12" x14ac:dyDescent="0.3">
      <c r="A44" s="21" t="s">
        <v>34</v>
      </c>
      <c r="B44" s="21" t="s">
        <v>33</v>
      </c>
      <c r="C44" s="19">
        <v>1.2170000000000001</v>
      </c>
      <c r="D44" s="18">
        <v>-0.272129186602871</v>
      </c>
      <c r="E44" s="20"/>
      <c r="F44" s="20"/>
      <c r="G44" s="20"/>
      <c r="H44" s="20"/>
      <c r="I44" s="20"/>
      <c r="J44" s="20"/>
      <c r="K44" s="19">
        <v>1.2170000000000001</v>
      </c>
      <c r="L44" s="18">
        <v>-0.272129186602871</v>
      </c>
    </row>
    <row r="45" spans="1:12" x14ac:dyDescent="0.3">
      <c r="A45" s="21" t="s">
        <v>32</v>
      </c>
      <c r="B45" s="21" t="s">
        <v>31</v>
      </c>
      <c r="C45" s="19">
        <v>113.113</v>
      </c>
      <c r="D45" s="18">
        <v>-0.14957107520656801</v>
      </c>
      <c r="E45" s="19">
        <v>1.2110000000000001</v>
      </c>
      <c r="F45" s="18">
        <v>-8.2508250825073402E-4</v>
      </c>
      <c r="G45" s="19">
        <v>130.76400000000001</v>
      </c>
      <c r="H45" s="18">
        <v>-0.13808877229524</v>
      </c>
      <c r="I45" s="20"/>
      <c r="J45" s="20"/>
      <c r="K45" s="19">
        <v>245.54599999999999</v>
      </c>
      <c r="L45" s="18">
        <v>-0.142164415051757</v>
      </c>
    </row>
    <row r="46" spans="1:12" x14ac:dyDescent="0.3">
      <c r="A46" s="21" t="s">
        <v>30</v>
      </c>
      <c r="B46" s="21" t="s">
        <v>29</v>
      </c>
      <c r="C46" s="19">
        <v>159.50399999999999</v>
      </c>
      <c r="D46" s="18">
        <v>-3.8941476317581297E-2</v>
      </c>
      <c r="E46" s="19">
        <v>1.7470000000000001</v>
      </c>
      <c r="F46" s="18">
        <v>0.40434083601286203</v>
      </c>
      <c r="G46" s="19">
        <v>6.9370000000000003</v>
      </c>
      <c r="H46" s="18">
        <v>0.24229942693409801</v>
      </c>
      <c r="I46" s="19">
        <v>0.72699999999999998</v>
      </c>
      <c r="J46" s="18">
        <v>-0.26861167002012099</v>
      </c>
      <c r="K46" s="19">
        <v>168.92400000000001</v>
      </c>
      <c r="L46" s="18">
        <v>-2.9863775240632998E-2</v>
      </c>
    </row>
    <row r="47" spans="1:12" x14ac:dyDescent="0.3">
      <c r="A47" s="21" t="s">
        <v>28</v>
      </c>
      <c r="B47" s="21" t="s">
        <v>27</v>
      </c>
      <c r="C47" s="19">
        <v>3.4119999999999999</v>
      </c>
      <c r="D47" s="18">
        <v>-0.59891853767485603</v>
      </c>
      <c r="E47" s="20"/>
      <c r="F47" s="20"/>
      <c r="G47" s="19">
        <v>2.7189999999999999</v>
      </c>
      <c r="H47" s="18">
        <v>-0.43752585850227599</v>
      </c>
      <c r="I47" s="20"/>
      <c r="J47" s="20"/>
      <c r="K47" s="19">
        <v>6.1310000000000002</v>
      </c>
      <c r="L47" s="18">
        <v>-0.54043924743272598</v>
      </c>
    </row>
    <row r="48" spans="1:12" x14ac:dyDescent="0.3">
      <c r="A48" s="21" t="s">
        <v>26</v>
      </c>
      <c r="B48" s="21" t="s">
        <v>25</v>
      </c>
      <c r="C48" s="19">
        <v>0.66500000000000004</v>
      </c>
      <c r="D48" s="18">
        <v>-0.125</v>
      </c>
      <c r="E48" s="20"/>
      <c r="F48" s="20"/>
      <c r="G48" s="19">
        <v>0.23499999999999999</v>
      </c>
      <c r="H48" s="18">
        <v>-0.55743879472693003</v>
      </c>
      <c r="I48" s="20"/>
      <c r="J48" s="20"/>
      <c r="K48" s="19">
        <v>0.9</v>
      </c>
      <c r="L48" s="18">
        <v>-0.30286599535244002</v>
      </c>
    </row>
    <row r="49" spans="1:12" x14ac:dyDescent="0.3">
      <c r="A49" s="21" t="s">
        <v>24</v>
      </c>
      <c r="B49" s="21" t="s">
        <v>23</v>
      </c>
      <c r="C49" s="19">
        <v>0.10100000000000001</v>
      </c>
      <c r="D49" s="18">
        <v>-0.76066350710900499</v>
      </c>
      <c r="E49" s="20"/>
      <c r="F49" s="20"/>
      <c r="G49" s="19">
        <v>0.85499999999999998</v>
      </c>
      <c r="H49" s="18">
        <v>1.0260663507109</v>
      </c>
      <c r="I49" s="20"/>
      <c r="J49" s="20"/>
      <c r="K49" s="19">
        <v>0.95599999999999996</v>
      </c>
      <c r="L49" s="18">
        <v>0.13270142180094799</v>
      </c>
    </row>
    <row r="50" spans="1:12" x14ac:dyDescent="0.3">
      <c r="A50" s="21" t="s">
        <v>22</v>
      </c>
      <c r="B50" s="21" t="s">
        <v>21</v>
      </c>
      <c r="C50" s="19">
        <v>1.5289999999999999</v>
      </c>
      <c r="D50" s="18">
        <v>-0.30118829981718498</v>
      </c>
      <c r="E50" s="20"/>
      <c r="F50" s="20"/>
      <c r="G50" s="19">
        <v>0.115</v>
      </c>
      <c r="H50" s="18">
        <v>37.3333333333333</v>
      </c>
      <c r="I50" s="20"/>
      <c r="J50" s="20"/>
      <c r="K50" s="19">
        <v>1.6439999999999999</v>
      </c>
      <c r="L50" s="18">
        <v>-0.249657690552259</v>
      </c>
    </row>
    <row r="51" spans="1:12" x14ac:dyDescent="0.3">
      <c r="A51" s="21" t="s">
        <v>20</v>
      </c>
      <c r="B51" s="21" t="s">
        <v>19</v>
      </c>
      <c r="C51" s="19">
        <v>28.593</v>
      </c>
      <c r="D51" s="18">
        <v>5.2645142289143299E-2</v>
      </c>
      <c r="E51" s="20"/>
      <c r="F51" s="18">
        <v>-1</v>
      </c>
      <c r="G51" s="19">
        <v>5.5E-2</v>
      </c>
      <c r="H51" s="18">
        <v>-0.64968152866242002</v>
      </c>
      <c r="I51" s="20"/>
      <c r="J51" s="20"/>
      <c r="K51" s="19">
        <v>28.648</v>
      </c>
      <c r="L51" s="18">
        <v>-0.65951175449856203</v>
      </c>
    </row>
    <row r="52" spans="1:12" ht="0" hidden="1" customHeight="1" x14ac:dyDescent="0.3"/>
  </sheetData>
  <mergeCells count="11">
    <mergeCell ref="A1:L1"/>
    <mergeCell ref="A3:L3"/>
    <mergeCell ref="C5:F5"/>
    <mergeCell ref="G5:J5"/>
    <mergeCell ref="K5:L5"/>
    <mergeCell ref="C4:L4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10.02.2026 08:52:16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2" ma:contentTypeDescription="Create a new document." ma:contentTypeScope="" ma:versionID="d97c997ee3c2f1f87ef18acebdd780c1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71510a77c972bcbfcd5afc48ef358b86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41001D-1F7C-4639-9A9F-7DFEBD9F6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F94C91-39A5-4089-B63A-04F470DC2A37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3.xml><?xml version="1.0" encoding="utf-8"?>
<ds:datastoreItem xmlns:ds="http://schemas.openxmlformats.org/officeDocument/2006/customXml" ds:itemID="{4B6E0416-100C-4A23-88DB-F9152E0A22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4</vt:i4>
      </vt:variant>
    </vt:vector>
  </HeadingPairs>
  <TitlesOfParts>
    <vt:vector size="8" baseType="lpstr">
      <vt:lpstr>Key figures January - 2026</vt:lpstr>
      <vt:lpstr>PAX January - 2026 (monthly)</vt:lpstr>
      <vt:lpstr>Mvt January - 2026 (monthly)</vt:lpstr>
      <vt:lpstr>F&amp;M January - 2026 (monthly)</vt:lpstr>
      <vt:lpstr>'F&amp;M January - 2026 (monthly)'!Utskriftstitler</vt:lpstr>
      <vt:lpstr>'Key figures January - 2026'!Utskriftstitler</vt:lpstr>
      <vt:lpstr>'Mvt January - 2026 (monthly)'!Utskriftstitler</vt:lpstr>
      <vt:lpstr>'PAX January - 2026 (monthly)'!Utskriftstitler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Pedersen, Karoline</cp:lastModifiedBy>
  <cp:lastPrinted>2026-02-10T08:05:47Z</cp:lastPrinted>
  <dcterms:created xsi:type="dcterms:W3CDTF">2026-02-10T07:49:24Z</dcterms:created>
  <dcterms:modified xsi:type="dcterms:W3CDTF">2026-02-10T09:28:41Z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